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66925"/>
  <mc:AlternateContent xmlns:mc="http://schemas.openxmlformats.org/markup-compatibility/2006">
    <mc:Choice Requires="x15">
      <x15ac:absPath xmlns:x15ac="http://schemas.microsoft.com/office/spreadsheetml/2010/11/ac" url="R:\PIANOo - Coordinator ISV\Kennisdeling - checklists etc\"/>
    </mc:Choice>
  </mc:AlternateContent>
  <xr:revisionPtr revIDLastSave="0" documentId="13_ncr:1_{9C7223ED-ED6A-4D66-85B5-0BA4F009BB0F}" xr6:coauthVersionLast="47" xr6:coauthVersionMax="47" xr10:uidLastSave="{00000000-0000-0000-0000-000000000000}"/>
  <bookViews>
    <workbookView xWindow="-108" yWindow="-108" windowWidth="23256" windowHeight="12576" tabRatio="721" xr2:uid="{23730C28-38F6-4DEE-A7E8-06E58C57BFC8}"/>
  </bookViews>
  <sheets>
    <sheet name="UITLEG" sheetId="18" r:id="rId1"/>
    <sheet name="CAT Mgt TEAM" sheetId="17" r:id="rId2"/>
    <sheet name="PvA _L1" sheetId="16" r:id="rId3"/>
    <sheet name="ISV_DDMMYY_1" sheetId="9" r:id="rId4"/>
    <sheet name="ISV_DDMMYY_2" sheetId="10" r:id="rId5"/>
    <sheet name="ISV_DDMMYY_3" sheetId="11" r:id="rId6"/>
    <sheet name="ISV_DDMMYY_4" sheetId="12" r:id="rId7"/>
    <sheet name="ISV_DDMMYY_5" sheetId="13" r:id="rId8"/>
    <sheet name="RESULTATEN_SCORES" sheetId="7" r:id="rId9"/>
    <sheet name="DASHBOARD" sheetId="15" r:id="rId10"/>
  </sheets>
  <externalReferences>
    <externalReference r:id="rId11"/>
  </externalReferences>
  <definedNames>
    <definedName name="agenda_data">'[1]Agenda data'!$C$3:$L$67</definedName>
    <definedName name="agendacode">'[1]Agenda data'!$C$3:$L$67</definedName>
    <definedName name="agendacode1">'[1]Agenda MT'!#REF!</definedName>
    <definedName name="agendacode2">'[1]Agenda MT'!$A$4:$B$13</definedName>
    <definedName name="mtdata">#REF!</definedName>
    <definedName name="mtmeetingdata">'[1]Agenda data'!$C$3:$C$67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9" l="1"/>
  <c r="I17" i="16"/>
  <c r="I16" i="16"/>
  <c r="I15" i="16"/>
  <c r="I11" i="16"/>
  <c r="I9" i="16"/>
  <c r="I7" i="16"/>
  <c r="I5" i="16"/>
  <c r="I34" i="16" l="1"/>
  <c r="I33" i="16"/>
  <c r="I32" i="16"/>
  <c r="I31" i="16"/>
  <c r="I30" i="16"/>
  <c r="I29" i="16"/>
  <c r="I28" i="16"/>
  <c r="I27" i="16"/>
  <c r="I26" i="16"/>
  <c r="I25" i="16"/>
  <c r="I24" i="16"/>
  <c r="I2" i="16"/>
  <c r="I23" i="16" l="1"/>
  <c r="I22" i="16"/>
  <c r="I21" i="16"/>
  <c r="I13" i="16"/>
  <c r="I20" i="16"/>
  <c r="I19" i="16"/>
  <c r="I18" i="16"/>
  <c r="I10" i="16"/>
  <c r="I6" i="16"/>
  <c r="I12" i="16"/>
  <c r="I14" i="16"/>
  <c r="I8" i="16"/>
  <c r="S3" i="7" l="1"/>
  <c r="Q3" i="7"/>
  <c r="O3" i="7"/>
  <c r="M3" i="7"/>
  <c r="K3" i="7"/>
  <c r="S5" i="7"/>
  <c r="T5" i="7"/>
  <c r="T76" i="7" s="1"/>
  <c r="S6" i="7"/>
  <c r="T6" i="7"/>
  <c r="S7" i="7"/>
  <c r="T7" i="7"/>
  <c r="S8" i="7"/>
  <c r="T8" i="7"/>
  <c r="S9" i="7"/>
  <c r="T9" i="7"/>
  <c r="S10" i="7"/>
  <c r="T10" i="7"/>
  <c r="S11" i="7"/>
  <c r="T11" i="7"/>
  <c r="S12" i="7"/>
  <c r="T12" i="7"/>
  <c r="S13" i="7"/>
  <c r="T13" i="7"/>
  <c r="S14" i="7"/>
  <c r="T14" i="7"/>
  <c r="S15" i="7"/>
  <c r="T15" i="7"/>
  <c r="S16" i="7"/>
  <c r="T16" i="7"/>
  <c r="S17" i="7"/>
  <c r="T17" i="7"/>
  <c r="S18" i="7"/>
  <c r="T18" i="7"/>
  <c r="S19" i="7"/>
  <c r="T19" i="7"/>
  <c r="S20" i="7"/>
  <c r="T20" i="7"/>
  <c r="S21" i="7"/>
  <c r="T21" i="7"/>
  <c r="S22" i="7"/>
  <c r="T22" i="7"/>
  <c r="S23" i="7"/>
  <c r="T23" i="7"/>
  <c r="S24" i="7"/>
  <c r="T24" i="7"/>
  <c r="S25" i="7"/>
  <c r="T25" i="7"/>
  <c r="S26" i="7"/>
  <c r="T26" i="7"/>
  <c r="S27" i="7"/>
  <c r="T27" i="7"/>
  <c r="S28" i="7"/>
  <c r="T28" i="7"/>
  <c r="S29" i="7"/>
  <c r="T29" i="7"/>
  <c r="S30" i="7"/>
  <c r="T30" i="7"/>
  <c r="S31" i="7"/>
  <c r="T31" i="7"/>
  <c r="S32" i="7"/>
  <c r="T32" i="7"/>
  <c r="S33" i="7"/>
  <c r="T33" i="7"/>
  <c r="S34" i="7"/>
  <c r="T34" i="7"/>
  <c r="S35" i="7"/>
  <c r="T35" i="7"/>
  <c r="S36" i="7"/>
  <c r="T36" i="7"/>
  <c r="S37" i="7"/>
  <c r="T37" i="7"/>
  <c r="S38" i="7"/>
  <c r="T38" i="7"/>
  <c r="S39" i="7"/>
  <c r="T39" i="7"/>
  <c r="S40" i="7"/>
  <c r="T40" i="7"/>
  <c r="S41" i="7"/>
  <c r="T41" i="7"/>
  <c r="S42" i="7"/>
  <c r="T42" i="7"/>
  <c r="S43" i="7"/>
  <c r="T43" i="7"/>
  <c r="S44" i="7"/>
  <c r="T44" i="7"/>
  <c r="S45" i="7"/>
  <c r="T45" i="7"/>
  <c r="S46" i="7"/>
  <c r="T46" i="7"/>
  <c r="S47" i="7"/>
  <c r="T47" i="7"/>
  <c r="S48" i="7"/>
  <c r="T48" i="7"/>
  <c r="S49" i="7"/>
  <c r="T49" i="7"/>
  <c r="S50" i="7"/>
  <c r="T50" i="7"/>
  <c r="S51" i="7"/>
  <c r="T51" i="7"/>
  <c r="S52" i="7"/>
  <c r="T52" i="7"/>
  <c r="S53" i="7"/>
  <c r="T53" i="7"/>
  <c r="S54" i="7"/>
  <c r="T54" i="7"/>
  <c r="S55" i="7"/>
  <c r="T55" i="7"/>
  <c r="S56" i="7"/>
  <c r="T56" i="7"/>
  <c r="S57" i="7"/>
  <c r="T57" i="7"/>
  <c r="S58" i="7"/>
  <c r="T58" i="7"/>
  <c r="S59" i="7"/>
  <c r="T59" i="7"/>
  <c r="S60" i="7"/>
  <c r="T60" i="7"/>
  <c r="S61" i="7"/>
  <c r="T61" i="7"/>
  <c r="S62" i="7"/>
  <c r="T62" i="7"/>
  <c r="S63" i="7"/>
  <c r="T63" i="7"/>
  <c r="S64" i="7"/>
  <c r="T64" i="7"/>
  <c r="S65" i="7"/>
  <c r="T65" i="7"/>
  <c r="S66" i="7"/>
  <c r="T66" i="7"/>
  <c r="S67" i="7"/>
  <c r="T67" i="7"/>
  <c r="S68" i="7"/>
  <c r="T68" i="7"/>
  <c r="S69" i="7"/>
  <c r="T69" i="7"/>
  <c r="S70" i="7"/>
  <c r="T70" i="7"/>
  <c r="S71" i="7"/>
  <c r="T71" i="7"/>
  <c r="S72" i="7"/>
  <c r="T72" i="7"/>
  <c r="S4" i="7"/>
  <c r="T4" i="7"/>
  <c r="Q5" i="7"/>
  <c r="R5" i="7"/>
  <c r="Q6" i="7"/>
  <c r="R6" i="7"/>
  <c r="Q7" i="7"/>
  <c r="R7" i="7"/>
  <c r="Q8" i="7"/>
  <c r="R8" i="7"/>
  <c r="Q9" i="7"/>
  <c r="R9" i="7"/>
  <c r="Q10" i="7"/>
  <c r="R10" i="7"/>
  <c r="Q11" i="7"/>
  <c r="R11" i="7"/>
  <c r="Q12" i="7"/>
  <c r="R12" i="7"/>
  <c r="Q13" i="7"/>
  <c r="R13" i="7"/>
  <c r="Q14" i="7"/>
  <c r="R14" i="7"/>
  <c r="Q15" i="7"/>
  <c r="R15" i="7"/>
  <c r="Q16" i="7"/>
  <c r="R16" i="7"/>
  <c r="Q17" i="7"/>
  <c r="R17" i="7"/>
  <c r="Q18" i="7"/>
  <c r="R18" i="7"/>
  <c r="Q19" i="7"/>
  <c r="R19" i="7"/>
  <c r="Q20" i="7"/>
  <c r="R20" i="7"/>
  <c r="Q21" i="7"/>
  <c r="R21" i="7"/>
  <c r="Q22" i="7"/>
  <c r="R22" i="7"/>
  <c r="Q23" i="7"/>
  <c r="R23" i="7"/>
  <c r="Q24" i="7"/>
  <c r="R24" i="7"/>
  <c r="Q25" i="7"/>
  <c r="R25" i="7"/>
  <c r="Q26" i="7"/>
  <c r="R26" i="7"/>
  <c r="Q27" i="7"/>
  <c r="R27" i="7"/>
  <c r="Q28" i="7"/>
  <c r="R28" i="7"/>
  <c r="Q29" i="7"/>
  <c r="R29" i="7"/>
  <c r="Q30" i="7"/>
  <c r="R30" i="7"/>
  <c r="Q31" i="7"/>
  <c r="R31" i="7"/>
  <c r="Q32" i="7"/>
  <c r="R32" i="7"/>
  <c r="Q33" i="7"/>
  <c r="R33" i="7"/>
  <c r="Q34" i="7"/>
  <c r="R34" i="7"/>
  <c r="Q35" i="7"/>
  <c r="R35" i="7"/>
  <c r="Q36" i="7"/>
  <c r="R36" i="7"/>
  <c r="Q37" i="7"/>
  <c r="R37" i="7"/>
  <c r="Q38" i="7"/>
  <c r="R38" i="7"/>
  <c r="Q39" i="7"/>
  <c r="R39" i="7"/>
  <c r="Q40" i="7"/>
  <c r="R40" i="7"/>
  <c r="Q41" i="7"/>
  <c r="R41" i="7"/>
  <c r="Q42" i="7"/>
  <c r="R42" i="7"/>
  <c r="Q43" i="7"/>
  <c r="R43" i="7"/>
  <c r="Q44" i="7"/>
  <c r="R44" i="7"/>
  <c r="Q45" i="7"/>
  <c r="R45" i="7"/>
  <c r="Q46" i="7"/>
  <c r="R46" i="7"/>
  <c r="Q47" i="7"/>
  <c r="R47" i="7"/>
  <c r="Q48" i="7"/>
  <c r="R48" i="7"/>
  <c r="Q49" i="7"/>
  <c r="R49" i="7"/>
  <c r="Q50" i="7"/>
  <c r="R50" i="7"/>
  <c r="Q51" i="7"/>
  <c r="R51" i="7"/>
  <c r="Q52" i="7"/>
  <c r="R52" i="7"/>
  <c r="Q53" i="7"/>
  <c r="R53" i="7"/>
  <c r="Q54" i="7"/>
  <c r="R54" i="7"/>
  <c r="Q55" i="7"/>
  <c r="R55" i="7"/>
  <c r="Q56" i="7"/>
  <c r="R56" i="7"/>
  <c r="Q57" i="7"/>
  <c r="R57" i="7"/>
  <c r="Q58" i="7"/>
  <c r="R58" i="7"/>
  <c r="Q59" i="7"/>
  <c r="R59" i="7"/>
  <c r="Q60" i="7"/>
  <c r="R60" i="7"/>
  <c r="Q61" i="7"/>
  <c r="R61" i="7"/>
  <c r="Q62" i="7"/>
  <c r="R62" i="7"/>
  <c r="Q63" i="7"/>
  <c r="R63" i="7"/>
  <c r="Q64" i="7"/>
  <c r="R64" i="7"/>
  <c r="Q65" i="7"/>
  <c r="R65" i="7"/>
  <c r="Q66" i="7"/>
  <c r="R66" i="7"/>
  <c r="Q67" i="7"/>
  <c r="R67" i="7"/>
  <c r="Q68" i="7"/>
  <c r="R68" i="7"/>
  <c r="Q69" i="7"/>
  <c r="R69" i="7"/>
  <c r="Q70" i="7"/>
  <c r="R70" i="7"/>
  <c r="Q71" i="7"/>
  <c r="R71" i="7"/>
  <c r="Q72" i="7"/>
  <c r="R72" i="7"/>
  <c r="Q4" i="7"/>
  <c r="R4" i="7"/>
  <c r="O5" i="7"/>
  <c r="O76" i="7" s="1"/>
  <c r="P5" i="7"/>
  <c r="O6" i="7"/>
  <c r="P6" i="7"/>
  <c r="O7" i="7"/>
  <c r="P7"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O52" i="7"/>
  <c r="P52" i="7"/>
  <c r="O53" i="7"/>
  <c r="P53" i="7"/>
  <c r="O54" i="7"/>
  <c r="P54" i="7"/>
  <c r="O55" i="7"/>
  <c r="P55" i="7"/>
  <c r="O56" i="7"/>
  <c r="P56" i="7"/>
  <c r="O57" i="7"/>
  <c r="P57" i="7"/>
  <c r="O58" i="7"/>
  <c r="P58" i="7"/>
  <c r="O59" i="7"/>
  <c r="P59" i="7"/>
  <c r="O60" i="7"/>
  <c r="P60" i="7"/>
  <c r="O61" i="7"/>
  <c r="P61" i="7"/>
  <c r="O62" i="7"/>
  <c r="P62" i="7"/>
  <c r="O63" i="7"/>
  <c r="P63" i="7"/>
  <c r="O64" i="7"/>
  <c r="P64" i="7"/>
  <c r="O65" i="7"/>
  <c r="P65" i="7"/>
  <c r="O66" i="7"/>
  <c r="P66" i="7"/>
  <c r="O67" i="7"/>
  <c r="P67" i="7"/>
  <c r="O68" i="7"/>
  <c r="P68" i="7"/>
  <c r="O69" i="7"/>
  <c r="P69" i="7"/>
  <c r="O70" i="7"/>
  <c r="P70" i="7"/>
  <c r="O71" i="7"/>
  <c r="P71" i="7"/>
  <c r="O72" i="7"/>
  <c r="P72" i="7"/>
  <c r="O4" i="7"/>
  <c r="P4" i="7"/>
  <c r="E2" i="13"/>
  <c r="S74" i="7" s="1"/>
  <c r="E2" i="12"/>
  <c r="Q74" i="7" s="1"/>
  <c r="E2" i="11"/>
  <c r="O74" i="7" s="1"/>
  <c r="M4" i="7"/>
  <c r="N4" i="7"/>
  <c r="M5" i="7"/>
  <c r="N5" i="7"/>
  <c r="M6" i="7"/>
  <c r="N6" i="7"/>
  <c r="M7" i="7"/>
  <c r="N7" i="7"/>
  <c r="M8" i="7"/>
  <c r="N8" i="7"/>
  <c r="M9" i="7"/>
  <c r="N9" i="7"/>
  <c r="M10" i="7"/>
  <c r="N10" i="7"/>
  <c r="M11" i="7"/>
  <c r="N11" i="7"/>
  <c r="M12" i="7"/>
  <c r="N12" i="7"/>
  <c r="M13" i="7"/>
  <c r="N13" i="7"/>
  <c r="M14" i="7"/>
  <c r="N14" i="7"/>
  <c r="M15" i="7"/>
  <c r="N15" i="7"/>
  <c r="M16" i="7"/>
  <c r="N16" i="7"/>
  <c r="M17" i="7"/>
  <c r="N17" i="7"/>
  <c r="M18" i="7"/>
  <c r="N18" i="7"/>
  <c r="M19" i="7"/>
  <c r="N19" i="7"/>
  <c r="M20" i="7"/>
  <c r="N20" i="7"/>
  <c r="M21" i="7"/>
  <c r="N21" i="7"/>
  <c r="M22" i="7"/>
  <c r="N22" i="7"/>
  <c r="M23" i="7"/>
  <c r="N23" i="7"/>
  <c r="M24" i="7"/>
  <c r="N24" i="7"/>
  <c r="M25" i="7"/>
  <c r="N25" i="7"/>
  <c r="M26" i="7"/>
  <c r="N26" i="7"/>
  <c r="M27" i="7"/>
  <c r="N27" i="7"/>
  <c r="M28" i="7"/>
  <c r="N28" i="7"/>
  <c r="M29" i="7"/>
  <c r="N29" i="7"/>
  <c r="M30" i="7"/>
  <c r="N30" i="7"/>
  <c r="M31" i="7"/>
  <c r="N31" i="7"/>
  <c r="M32" i="7"/>
  <c r="N32" i="7"/>
  <c r="M33" i="7"/>
  <c r="N33" i="7"/>
  <c r="M34" i="7"/>
  <c r="N34" i="7"/>
  <c r="M35" i="7"/>
  <c r="N35" i="7"/>
  <c r="M36" i="7"/>
  <c r="N36" i="7"/>
  <c r="M37" i="7"/>
  <c r="N37" i="7"/>
  <c r="M38" i="7"/>
  <c r="N38" i="7"/>
  <c r="M39" i="7"/>
  <c r="N39" i="7"/>
  <c r="M40" i="7"/>
  <c r="N40" i="7"/>
  <c r="M41" i="7"/>
  <c r="N41" i="7"/>
  <c r="M42" i="7"/>
  <c r="N42" i="7"/>
  <c r="M43" i="7"/>
  <c r="N43" i="7"/>
  <c r="M44" i="7"/>
  <c r="N44" i="7"/>
  <c r="M45" i="7"/>
  <c r="N45" i="7"/>
  <c r="M46" i="7"/>
  <c r="N46" i="7"/>
  <c r="M47" i="7"/>
  <c r="N47" i="7"/>
  <c r="M48" i="7"/>
  <c r="N48" i="7"/>
  <c r="M49" i="7"/>
  <c r="N49" i="7"/>
  <c r="M50" i="7"/>
  <c r="N50" i="7"/>
  <c r="M51" i="7"/>
  <c r="N51" i="7"/>
  <c r="M52" i="7"/>
  <c r="N52" i="7"/>
  <c r="M53" i="7"/>
  <c r="N53" i="7"/>
  <c r="M54" i="7"/>
  <c r="N54" i="7"/>
  <c r="M55" i="7"/>
  <c r="N55" i="7"/>
  <c r="M56" i="7"/>
  <c r="N56" i="7"/>
  <c r="M57" i="7"/>
  <c r="N57" i="7"/>
  <c r="M58" i="7"/>
  <c r="N58" i="7"/>
  <c r="M59" i="7"/>
  <c r="N59" i="7"/>
  <c r="M60" i="7"/>
  <c r="N60" i="7"/>
  <c r="M61" i="7"/>
  <c r="N61" i="7"/>
  <c r="M62" i="7"/>
  <c r="N62" i="7"/>
  <c r="M63" i="7"/>
  <c r="N63" i="7"/>
  <c r="M64" i="7"/>
  <c r="N64" i="7"/>
  <c r="M65" i="7"/>
  <c r="N65" i="7"/>
  <c r="M66" i="7"/>
  <c r="N66" i="7"/>
  <c r="M67" i="7"/>
  <c r="N67" i="7"/>
  <c r="M68" i="7"/>
  <c r="N68" i="7"/>
  <c r="M69" i="7"/>
  <c r="N69" i="7"/>
  <c r="M70" i="7"/>
  <c r="N70" i="7"/>
  <c r="M71" i="7"/>
  <c r="N71" i="7"/>
  <c r="M72" i="7"/>
  <c r="N72" i="7"/>
  <c r="E2" i="10"/>
  <c r="M74" i="7" s="1"/>
  <c r="K4" i="7"/>
  <c r="L4" i="7"/>
  <c r="K5" i="7"/>
  <c r="L5" i="7"/>
  <c r="K6" i="7"/>
  <c r="L6" i="7"/>
  <c r="K7" i="7"/>
  <c r="L7" i="7"/>
  <c r="K8" i="7"/>
  <c r="L8" i="7"/>
  <c r="K9" i="7"/>
  <c r="L9" i="7"/>
  <c r="K10" i="7"/>
  <c r="L10" i="7"/>
  <c r="K11" i="7"/>
  <c r="L11" i="7"/>
  <c r="K12" i="7"/>
  <c r="L12" i="7"/>
  <c r="K13" i="7"/>
  <c r="L13" i="7"/>
  <c r="K14" i="7"/>
  <c r="L14" i="7"/>
  <c r="K15" i="7"/>
  <c r="L15" i="7"/>
  <c r="K16" i="7"/>
  <c r="L16" i="7"/>
  <c r="K17" i="7"/>
  <c r="L17" i="7"/>
  <c r="K18" i="7"/>
  <c r="L18" i="7"/>
  <c r="K19" i="7"/>
  <c r="L19" i="7"/>
  <c r="K20" i="7"/>
  <c r="L20" i="7"/>
  <c r="K21" i="7"/>
  <c r="L21" i="7"/>
  <c r="K22" i="7"/>
  <c r="L22" i="7"/>
  <c r="K23" i="7"/>
  <c r="L23" i="7"/>
  <c r="K24" i="7"/>
  <c r="L24" i="7"/>
  <c r="K25" i="7"/>
  <c r="L25" i="7"/>
  <c r="K26" i="7"/>
  <c r="L26" i="7"/>
  <c r="K27" i="7"/>
  <c r="L27" i="7"/>
  <c r="K28" i="7"/>
  <c r="L28" i="7"/>
  <c r="K29" i="7"/>
  <c r="L29" i="7"/>
  <c r="K30" i="7"/>
  <c r="L30" i="7"/>
  <c r="K31" i="7"/>
  <c r="L31" i="7"/>
  <c r="K32" i="7"/>
  <c r="L32" i="7"/>
  <c r="K33" i="7"/>
  <c r="L33" i="7"/>
  <c r="K34" i="7"/>
  <c r="L34" i="7"/>
  <c r="K35" i="7"/>
  <c r="L35" i="7"/>
  <c r="K36" i="7"/>
  <c r="L36" i="7"/>
  <c r="K37" i="7"/>
  <c r="L37" i="7"/>
  <c r="K38" i="7"/>
  <c r="L38" i="7"/>
  <c r="K39" i="7"/>
  <c r="L39" i="7"/>
  <c r="K40" i="7"/>
  <c r="L40" i="7"/>
  <c r="K41" i="7"/>
  <c r="L41" i="7"/>
  <c r="K42" i="7"/>
  <c r="L42" i="7"/>
  <c r="K43" i="7"/>
  <c r="L43" i="7"/>
  <c r="K44" i="7"/>
  <c r="L44" i="7"/>
  <c r="K45" i="7"/>
  <c r="L45" i="7"/>
  <c r="K46" i="7"/>
  <c r="L46" i="7"/>
  <c r="K47" i="7"/>
  <c r="L47" i="7"/>
  <c r="K48" i="7"/>
  <c r="L48" i="7"/>
  <c r="K49" i="7"/>
  <c r="L49" i="7"/>
  <c r="K50" i="7"/>
  <c r="L50" i="7"/>
  <c r="K51" i="7"/>
  <c r="L51" i="7"/>
  <c r="K52" i="7"/>
  <c r="L52" i="7"/>
  <c r="K53" i="7"/>
  <c r="L53" i="7"/>
  <c r="K54" i="7"/>
  <c r="L54" i="7"/>
  <c r="K55" i="7"/>
  <c r="L55" i="7"/>
  <c r="K56" i="7"/>
  <c r="L56" i="7"/>
  <c r="K57" i="7"/>
  <c r="L57" i="7"/>
  <c r="K58" i="7"/>
  <c r="L58" i="7"/>
  <c r="K59" i="7"/>
  <c r="L59" i="7"/>
  <c r="K60" i="7"/>
  <c r="L60" i="7"/>
  <c r="K61" i="7"/>
  <c r="L61" i="7"/>
  <c r="K62" i="7"/>
  <c r="L62" i="7"/>
  <c r="K63" i="7"/>
  <c r="L63" i="7"/>
  <c r="K64" i="7"/>
  <c r="L64" i="7"/>
  <c r="K65" i="7"/>
  <c r="L65" i="7"/>
  <c r="K66" i="7"/>
  <c r="L66" i="7"/>
  <c r="K67" i="7"/>
  <c r="L67" i="7"/>
  <c r="K68" i="7"/>
  <c r="L68" i="7"/>
  <c r="K69" i="7"/>
  <c r="L69" i="7"/>
  <c r="K70" i="7"/>
  <c r="L70" i="7"/>
  <c r="K71" i="7"/>
  <c r="L71" i="7"/>
  <c r="K72" i="7"/>
  <c r="L72" i="7"/>
  <c r="F2" i="9"/>
  <c r="K74" i="7" l="1"/>
  <c r="K2" i="7"/>
  <c r="R76" i="7"/>
  <c r="P76" i="7"/>
  <c r="K79" i="7"/>
  <c r="T79" i="7"/>
  <c r="R79" i="7"/>
  <c r="T78" i="7"/>
  <c r="R78" i="7"/>
  <c r="M76" i="7"/>
  <c r="T77" i="7"/>
  <c r="N76" i="7"/>
  <c r="Q77" i="7"/>
  <c r="R77" i="7"/>
  <c r="L76" i="7"/>
  <c r="S76" i="7"/>
  <c r="S79" i="7"/>
  <c r="S78" i="7"/>
  <c r="S77" i="7"/>
  <c r="Q76" i="7"/>
  <c r="L79" i="7"/>
  <c r="P79" i="7"/>
  <c r="P78" i="7"/>
  <c r="P77" i="7"/>
  <c r="Q79" i="7"/>
  <c r="L78" i="7"/>
  <c r="O79" i="7"/>
  <c r="O78" i="7"/>
  <c r="O77" i="7"/>
  <c r="Q78" i="7"/>
  <c r="L77" i="7"/>
  <c r="N79" i="7"/>
  <c r="N78" i="7"/>
  <c r="N77" i="7"/>
  <c r="M79" i="7"/>
  <c r="M78" i="7"/>
  <c r="M77" i="7"/>
  <c r="K78" i="7"/>
  <c r="K76" i="7"/>
  <c r="K7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Marcel</author>
  </authors>
  <commentList>
    <comment ref="B3" authorId="0" shapeId="0" xr:uid="{A0EA75AE-FCC3-4B98-97D0-069B55BD36FE}">
      <text>
        <r>
          <rPr>
            <b/>
            <sz val="9"/>
            <color indexed="81"/>
            <rFont val="Tahoma"/>
            <family val="2"/>
          </rPr>
          <t>Marcel Jacobs
Let op! Er zit bij veel vragen een relatie tussen de verschillende OECD stappen. Dit is relevant om de maturiteit van een organisatie op het gebied van Due Diligence te toetsen.</t>
        </r>
        <r>
          <rPr>
            <sz val="9"/>
            <color indexed="81"/>
            <rFont val="Tahoma"/>
            <family val="2"/>
          </rPr>
          <t xml:space="preserve">
</t>
        </r>
      </text>
    </comment>
    <comment ref="I3" authorId="0" shapeId="0" xr:uid="{ADBA0DC4-3E7F-4A75-AD85-4ECF73FE5DF2}">
      <text>
        <r>
          <rPr>
            <b/>
            <sz val="9"/>
            <color indexed="81"/>
            <rFont val="Tahoma"/>
            <family val="2"/>
          </rPr>
          <t>Marcel:</t>
        </r>
        <r>
          <rPr>
            <sz val="9"/>
            <color indexed="81"/>
            <rFont val="Tahoma"/>
            <family val="2"/>
          </rPr>
          <t xml:space="preserve">
Denk hierbij eventueel aan criteria, KPI's, standaarden, maturiteit van een organisatie/industrie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uthor>
  </authors>
  <commentList>
    <comment ref="B4" authorId="0" shapeId="0" xr:uid="{E9148C21-C9C2-4003-84E6-992700DFF670}">
      <text>
        <r>
          <rPr>
            <b/>
            <sz val="9"/>
            <color indexed="81"/>
            <rFont val="Tahoma"/>
            <family val="2"/>
          </rPr>
          <t>Marcel:</t>
        </r>
        <r>
          <rPr>
            <sz val="9"/>
            <color indexed="81"/>
            <rFont val="Tahoma"/>
            <family val="2"/>
          </rPr>
          <t xml:space="preserve">
Bijvoorbeeld:
- Marktconsultatie, aanbesteding, contract gunning, uitvoering, PvA, rapportage, etc</t>
        </r>
      </text>
    </comment>
    <comment ref="C4" authorId="0" shapeId="0" xr:uid="{4C3161A8-2B02-43CE-8D30-EDA4A547E9F5}">
      <text>
        <r>
          <rPr>
            <b/>
            <sz val="9"/>
            <color indexed="81"/>
            <rFont val="Tahoma"/>
            <family val="2"/>
          </rPr>
          <t>Marcel:</t>
        </r>
        <r>
          <rPr>
            <sz val="9"/>
            <color indexed="81"/>
            <rFont val="Tahoma"/>
            <family val="2"/>
          </rPr>
          <t xml:space="preserve">
Bijvoorbeeld:
- Meeting, communicatie,  actie, besluit, afstemming, vervolg, etc
</t>
        </r>
      </text>
    </comment>
  </commentList>
</comments>
</file>

<file path=xl/sharedStrings.xml><?xml version="1.0" encoding="utf-8"?>
<sst xmlns="http://schemas.openxmlformats.org/spreadsheetml/2006/main" count="1942" uniqueCount="323">
  <si>
    <t>Welke vraag wilt U stellen?</t>
  </si>
  <si>
    <t>Mogelijke indicatoren</t>
  </si>
  <si>
    <t>Ambitie, Aanwezigheid initiatief</t>
  </si>
  <si>
    <t>Deelname aan initiatief</t>
  </si>
  <si>
    <t>Website organisatie
Website(s) initiatief</t>
  </si>
  <si>
    <t>Certificaten
Bewijs van ldimaatschap/deelname initiatief
Ambitie/strategie document</t>
  </si>
  <si>
    <t>Website initiatief</t>
  </si>
  <si>
    <t>Risico beheersplan aanwezig</t>
  </si>
  <si>
    <t>Risico beheersplan en proces</t>
  </si>
  <si>
    <t>Relevantie van het initiatief</t>
  </si>
  <si>
    <t>Relevantie en betrouwbaarheid van het initiatief</t>
  </si>
  <si>
    <t>Risico inventarisatie uitgevoerd
Risico analyse uitgevoerd</t>
  </si>
  <si>
    <t>Website organisatie
Ambitie/strategie document
Risico inventarisatie en proces</t>
  </si>
  <si>
    <t>Risico inventarisatie en proces</t>
  </si>
  <si>
    <t>Hoe ver reikt volgens de organisatie hun verantwoordelijkheid om iets te doen aan de geidentificeerde en/of algemeen bekende misstanden?</t>
  </si>
  <si>
    <t>Keten overzicht aanwezig</t>
  </si>
  <si>
    <t>Website organisatie
Specifieke tools (Supply chain mapping)
Hot spot analyse tools</t>
  </si>
  <si>
    <t>Ambitie
Inzicht en kennis van de situatie</t>
  </si>
  <si>
    <t>Transparantie</t>
  </si>
  <si>
    <t>Transparantie
Keten samenwerking</t>
  </si>
  <si>
    <t>Is de organisatie of de branchevereniging bekend met keteninitiatieven of multi-stakeholder initiatieven gerelateerd aan ISV onderwerpen? (Denk hierbij bv aan branche initiatieven, initiatieven op materiaal/product categorie of IMVO convenanten)</t>
  </si>
  <si>
    <t>Aan welke voorwaarden moet een organisatie voldoen om te kunnen aansluiten? In hoeverre zijn die voorwaarden haalbaar voor de organisaties die in deze markt opereren?</t>
  </si>
  <si>
    <t xml:space="preserve">Welke risico's zijn door de organisatie in kaart gebracht? Welke zijn dan het minst acceptabel en welke accepteert de organisatie eventueel tijdelijk? </t>
  </si>
  <si>
    <t>Hoe is de organisatie tot deze keuze gekomen, graag een toelichting.</t>
  </si>
  <si>
    <t>Welke aanpak hanteren de concurenten van de organisatie of de branche organisatie op het gebied ISV risico management?</t>
  </si>
  <si>
    <t>In welke keten(s) is de organisatie actief betrokken en is de organisatie zich hiervan bewust? (Denk hierbij oa delven van grondstoffen, productie van apparatuur, transport naar Nederland.)</t>
  </si>
  <si>
    <t>Maakt de organisatie gebruik van ISV gerelateerde keurmerken? Zo ja welke keurmerken worden door de organisatie aangeboden?</t>
  </si>
  <si>
    <t>Communiceert de organisatie naar hun interne en externe stakeholders omtrent de stand van zaken, als het gaat om minimaliseren van risico's?</t>
  </si>
  <si>
    <t>Keurmerken
Keten CoC (Chain of Custody) certificaten</t>
  </si>
  <si>
    <t>Certificaten
Audit rapporten</t>
  </si>
  <si>
    <t>Hot spot analyse tool
Supply chain mapping</t>
  </si>
  <si>
    <t>Marktconsultatie</t>
  </si>
  <si>
    <t>Selectie fase</t>
  </si>
  <si>
    <t>Gunningsfase</t>
  </si>
  <si>
    <t>Contract Management</t>
  </si>
  <si>
    <t>Inkoop proces</t>
  </si>
  <si>
    <t>X</t>
  </si>
  <si>
    <t>Waar is mogelijk achtergrondinformatie te vinden (Welke bronnen/referenties)</t>
  </si>
  <si>
    <t>Toelichting</t>
  </si>
  <si>
    <t>Zoek in de aangeleverde informatie mbt internationale sociale voorwaarden hoe deze de volgende thema's adresseren: zoals oa het bevorderen van de internationale arbeidsnormen, zoals het tegengaan van dwangarbeid, slavernij, kinderarbeid en discriminatie en maak onderscheid tussen eigen organisatie en keten</t>
  </si>
  <si>
    <t>Actieve deelname of alleen een intentie verklaring</t>
  </si>
  <si>
    <t>Zijn er organisaties bij betrokken die een significant marktaandeel vertegenwoordigen?
Is de som van de deelnemende organisaties representatief voor een significant marktaandeel?</t>
  </si>
  <si>
    <t>Klopt de informatie met de MVOrisicochecker?
Is de organisatie ondersteund bij het uitvoeren van de risico analyse door een onafhankelijke partij?
Is de risico analyse ge-auditeerd door een onafhankelijke partij?</t>
  </si>
  <si>
    <t>Is er een SMART beeersplan?
Is het beheersplan onderdeel van het proces?
Is er een structurele review en rapportage?</t>
  </si>
  <si>
    <t>Is de organisatie bekend met de grondbeginselen van Due Diligence?
Is er binnen de organisatie voldoende kennis aanwezig om hier een uitspraak over te doen?</t>
  </si>
  <si>
    <t>Is er een communicatieplan?
Zijn er voorbeelden van interne rapportages, bezoekverslagen, notulen waaruit blijkt dat men intern communiceert?</t>
  </si>
  <si>
    <t>Is er een benchmark en/of marktverkenning door de organisatie uitgevoerd op ISV?</t>
  </si>
  <si>
    <t>Er zijn veel keurmerken waarbij vermeld moet worden dat ISV criteria niet altijd even duidelijk vermeld zijn of op slechts een deel van de keten van toepassing zijn.</t>
  </si>
  <si>
    <t>Indicatoren opgesteld (inclusief doelstellingen)</t>
  </si>
  <si>
    <t>Indicatoren (wat kan ik checken waar dit uit blijkt)</t>
  </si>
  <si>
    <t>Mogelijke bronnen (welk soort document)</t>
  </si>
  <si>
    <t>Bedrijfsprocessen</t>
  </si>
  <si>
    <t>Audit rapport dat belangrijkste risico's verifieert</t>
  </si>
  <si>
    <t>Wat zegt het bedrijf publiekelijk in zijn/haar publiekelijk beschibaar commitment om mensenrechten te respecteren?</t>
  </si>
  <si>
    <t>Interne documentatie</t>
  </si>
  <si>
    <t>Is uw beleid gewijzigd om de bestaande risico's te minimaliseren, zo ja licht toe wat de veranderingen zijn ten opzichte van het oude beleid.</t>
  </si>
  <si>
    <t>Risico analyse</t>
  </si>
  <si>
    <t>Aanpak risico onderdeel contract leverancier</t>
  </si>
  <si>
    <t>Plan van aanpak</t>
  </si>
  <si>
    <t>Plan van aanpak-prioriteiten op basis van ernst</t>
  </si>
  <si>
    <t>Hoe is de prioriting van de risico's in het PvA tot stand gekomen?</t>
  </si>
  <si>
    <t>Geef inzicht in de door uw organisatie gestelde mijlpalen samen met een tijdspad, indien voorhanden.</t>
  </si>
  <si>
    <t>Hoe zijn de maatregelen tot stand gekomen?</t>
  </si>
  <si>
    <t>Maatregelen risico-specifiek</t>
  </si>
  <si>
    <t>Waar ligt de grootste uitdaging op als het gaat om aanpak en/ of voorkomen van risico's binnen uw organisatie?</t>
  </si>
  <si>
    <t xml:space="preserve">Geef aan in het plan van aanpak hoe u de risico's voorkomt en als ze er zijn hoe u deze aanpakt om deze risico's te voorkomen? </t>
  </si>
  <si>
    <t>Hoe verhouden de risico's die u wilt voorkomen zich tot de totale risico's die bekend zijn in de keten en hoe heeft u genoemde risico's geidentificeerd?</t>
  </si>
  <si>
    <t>Hoe groot is het bedrijf? Wat is de omzet? Hoeveel leveranciers in de keten zijn afhankelijk van dit bedrijf als afnemer? Welke maatregelen nemen andere bedrijven in deze sector?</t>
  </si>
  <si>
    <t>In hoeverre mitigeren de maatregelen de risico's (bijv. volledig, half), m.a.w. in hoeverre dragen ze bij aan het totaal mitigeren van de risico's en komt uw inzet overeen met uw mate van invloed op de risico's (doet u meer, of in ieder geval niet te weinig)?</t>
  </si>
  <si>
    <t>plan van aanpak gelinked aan organisatie/ambitie</t>
  </si>
  <si>
    <t>Geef de maatregelen aan in volgorde van ernst en waarschijnlijkheid van het risico</t>
  </si>
  <si>
    <t>Zijn de maatregelen passend bij de ernst en mate van waarschijnlijkheid van de risico’s?</t>
  </si>
  <si>
    <t>Maatregelen-samenwerking maatschappelijke organisaties</t>
  </si>
  <si>
    <t>Effect plan van aanpak met betrekking tot risico's</t>
  </si>
  <si>
    <t>Maatregelen-interne management processen aanpak risico</t>
  </si>
  <si>
    <t>Geeft de incidentenprocedure voldoende inzicht in het bestrijden/ voorkomen van negatieve impact?</t>
  </si>
  <si>
    <t>Aanpak incidenten</t>
  </si>
  <si>
    <t>Plan van aanpak -interne relevante stakeholders betrokken</t>
  </si>
  <si>
    <t>Management processen analyse</t>
  </si>
  <si>
    <t>Voorbereiding Aanbesteding</t>
  </si>
  <si>
    <t>x</t>
  </si>
  <si>
    <t>Website organisatie
Website(s) initiatief
Website IMVO convenanten</t>
  </si>
  <si>
    <t>Controleer of er alleen een financieele verplichting wordt gesteld of dat er daadwerkelijk ook verificatie plaatsvindt door derden. Is een eventueel protocol en proces van de validatie publiek beschikbaar. Zijn de resultaten van een dergelijke validatie beschikbaar.</t>
  </si>
  <si>
    <t>Is er een duidelijk proces?
Wie zijn de deelnemers in het proces?
Is het management onderdeel van het proces? 
Is er een regelmaat beschreven in het proces?</t>
  </si>
  <si>
    <t>Is de aangeleverde informatie redelijkerwijs voldoende? 
Maw levert een eenvoudige google zoekopdracht niet meer inzichten op?
Is het mogelijk om het inzichtelijk maken van de keten als gunningscriteria op te nemen om op deze manier te stimuleren en te innoveren?
Is het mogelijk om contractverlengingsvoorwaarden op te nemen die de leverancier stimuleren om de keten inzichtelijk te maken en vervolgens de situatie structureel te verbeteren daar waar relevant?</t>
  </si>
  <si>
    <t>Is de organisatie aangesloten bij of voornemens tot het aansluiten (binnen een jaar) bij een keteninitiatief of multi-stakeholder initiatief?</t>
  </si>
  <si>
    <t xml:space="preserve">Hoeveel organisaties zijn inmiddels aangesloten bij de bekende of genoemde keteninitiatieven en/of  multi-stakholder initiatieven? </t>
  </si>
  <si>
    <t>Benoemt de organisatie ook de relevante beheersmaatregelen (wat ze al doen, er aan gaan doen en met wie ze iets doen/gaan doen)?</t>
  </si>
  <si>
    <t>Transparantie
Due Diligence
Keten samenwerking</t>
  </si>
  <si>
    <t>Website organisatie
Website internationale standaarden en verdragen (ILO, Human Rights Watch, Danish Instute Human Rights)</t>
  </si>
  <si>
    <t xml:space="preserve">Transparantie
Due Diligence
Gedragscode </t>
  </si>
  <si>
    <t>Gedragscode
Website organisatie
Website ILO
Website Branch vereniging</t>
  </si>
  <si>
    <t>De gedragscode specificeert de relevante thema's en refereert bijvoorbeeld aan de van toepassing zijnde ILO normen.</t>
  </si>
  <si>
    <t>Zijn er internationale verdragen die uw organisatie naleeft?</t>
  </si>
  <si>
    <t>Gedragscode
Website organisatie
Website ILO
Website Branch vereniging
Website IMVO convenant - deelnemers</t>
  </si>
  <si>
    <t>Op welke manier heeft de organisatie de gedragscode vertaalt in een risico aanpak, verbeterplan of algemeen programma om Due Diligence op basis van de internationale standaarden te respecteren en waar nodig te verbeteren.
Zijn er naast de gedragscode ook processen aangepast? Zijn er intern medewerkers verantwoordelijk, en zo ja wie zijn dit?</t>
  </si>
  <si>
    <t>Het antwoord hierop kan allereerst een eenvoudig ja/nee zijn.
Verantwoordelijkheid en inzicht
Relevantie van de standaarden in de Due Diligence aanpak van de organisatie
Hotspot analyse uitgevoerd</t>
  </si>
  <si>
    <t>Aan welke internationale verdragen heeft de organisatie zich gecommitteerd en waaruit blijkt dat?</t>
  </si>
  <si>
    <t>Hoe komen internationale verdragen of normen, zoals bijvoorbeeld de verschillende ILO-normen, terug in het beleid van de organisatie?</t>
  </si>
  <si>
    <t>Transparantie
Risico beheersplan
Ambitie</t>
  </si>
  <si>
    <t>Risico beheersplan en proces
Website organisatie</t>
  </si>
  <si>
    <t>Risico management en management commitment zijn hier van toepassing. Let op dat het een structureel proces is en niet incidenteel.</t>
  </si>
  <si>
    <t>Welke van de geidentificeerde risico's hebben nu de focus voor de organisatie en hoe is het commitment geregeld?</t>
  </si>
  <si>
    <t>Heeft de organisatie een plan van aanpak met betrekking tot het beperken van de risico's? Is deze aanpak structureel of incidenteel?</t>
  </si>
  <si>
    <t>Risico beheersplan
Website organisatie</t>
  </si>
  <si>
    <t>Het is van belang dat een organisatie uiteindelijk een structurele aanpak implementeert in zijn/haar eigen operatie en besluitvorming. Hierbij is het van belang dat er management commitment is.</t>
  </si>
  <si>
    <t>Op welke wijze heeft uw organisatie zich gecommiteerd aan het wegnemen van de belangrijkste risico's, wat zijn de door uw organisatie geidentificeerde risico's en hoe worden deze weggenomen/aangepakt?</t>
  </si>
  <si>
    <t>Beleid
Website organisatie
Traininsgmateriaal</t>
  </si>
  <si>
    <t>Specifiek beleidsdocument opgesteld voor het respecteren van mensenrechten (dit document gaat verder dan de gedragscode)</t>
  </si>
  <si>
    <t>Op welke wijze heeft de organisatie openlijk commitment geuit als het gaat om het respecteren van de mensenrechten?</t>
  </si>
  <si>
    <t>Transparantie
Risico beheersplan
Ambitie
Audit programma
Capacity building aanpak
Structureel verbeter programma</t>
  </si>
  <si>
    <t>Risico beheersplan en proces
Website organisatie
MVO / CSR jaarverslag</t>
  </si>
  <si>
    <t>Risico management en management commitment zijn hier van toepassing. Let op dat het een structureel proces is en niet incidenteel.
De organisatie kan op verschillende manieren hun leveranciers toetsen hoe zij vervolgens de geidentificeerde risico's verder in de keten managen.
Dergelijke toetsing kan op basis van een risico vermijdenden aanpak (audits) of een meer constructieve aanpak (samen in dialoog verbeteren) zijn</t>
  </si>
  <si>
    <t>Uit welke openbare beschikbare bronnen kan de organisatie aantonen dat het beleid actief wordt uitgevoerd tav het verbeteren van mensenrechten in de keten zoals beschreven in hun beleid?</t>
  </si>
  <si>
    <t>Plan van aanpak
Risico beheersplan
Verbeterplan - capacity building / performance building</t>
  </si>
  <si>
    <t>Plan van aanpak
Website organisatie
MVO / CSR jaarverslag
Keten duurzaamheidsverslag</t>
  </si>
  <si>
    <t>De organisatie beschrijft publiekelijk op welke manier de acties tot verbeteringen hebben geleid (aan de hand van KPI's) en op welke manier er voortgang plaatsvindt en hoe deze wordt gemeten. Ook geeft de organisatie aan op welke termijn de informatie wordt geupdate.</t>
  </si>
  <si>
    <t>Is de organisatie bereid om audit rapporten te delen waaruit blijkt dat er mogelijk schendingen zijn van mensenrechten?</t>
  </si>
  <si>
    <t>Mogelijke schending van mensenrechten</t>
  </si>
  <si>
    <t>Een leverancier die zegt dat er in zijn/haar keten geen schendingen van mensenrechten plaatsvindt is, zeker in de 10 risico categorieen, bijna onmogelijk. Dit betekent dat de organisatie alles in eigen beheer doet, of er een korte lokale keten is ingericht of er helemaal geen inzicht in de keten is.</t>
  </si>
  <si>
    <t>In hoeverre kan de organisatie garanderen dat alle schakels in de productieketen mensenrechten respecteren? Indien deze garantie niet volledig afgegeven kan worden door de organisatie, is de vraag voor welke schakels (tiers in de keten) kan deze garantie dan wel worden afgegeven?</t>
  </si>
  <si>
    <t>Transparantie
Plan van aanpak
Hotspot analyse</t>
  </si>
  <si>
    <t>Keten analyse/mapping
Plan van aanpak
Hotspot analyse
Website organisatie
Inkoop organisatie</t>
  </si>
  <si>
    <t>Is de organisatie bewust bezig met het onderwerp? Is de organistaie bekend met de mogelijke schendingen van mensenrechten verder op in de keten? Zijn ze bereid en bewust om hier actie te ondernemen? Onderliggende gedachte is tot op welke hoogte is een organisatie bewust en bereid om actie te ondernemen.</t>
  </si>
  <si>
    <t>Transparantie
Commitment</t>
  </si>
  <si>
    <t>Website organisatie
MVO / CSR jaarverslag</t>
  </si>
  <si>
    <t>Hoe zijn TBV (Taken, Bevoegdheden en Verantwoordelijkheden) binnen de organisatie ingericht en geimplementeerd?</t>
  </si>
  <si>
    <t>Transparantie
Commitment
Ambitie</t>
  </si>
  <si>
    <t>Organogram
Website organisatie
MVO / CSR jaarverslag</t>
  </si>
  <si>
    <t>De aanpak en mate van succes word mede bepaald door duidelijke TBV, commitment op het hoogste nivo binnen een organisatie</t>
  </si>
  <si>
    <t>Hoe toont de organisatie in hun communicatie aan op welke mate er rekening wordt gehouden met het respecteren van mensenrechten?</t>
  </si>
  <si>
    <t>Communicatie</t>
  </si>
  <si>
    <t>Heeft de organisatie een duidelijk inzicht in hun stakeholders. Daarnaast is het van belang om te begrijpen op welke manier de interne en externe stakeholders worden geinformeerd en hoe dit wordt gecontroleerd</t>
  </si>
  <si>
    <t>Internet / Intranet
Communicatieplan
Stakeholder analyse
Nieuwsbrieven</t>
  </si>
  <si>
    <t>Internet / Intranet
Communicatieplan
Stakeholder analyse
Nieuwsbrieven
Gedragscode
Plan van aanpak
MVO / CSR jaarverslag
Trainingen</t>
  </si>
  <si>
    <t xml:space="preserve">Op welke wijze communiceert de organisatie over mensenrechten? </t>
  </si>
  <si>
    <t>Waaruit blijkt dat de top van het management de mensenrechten respecteren? Noem een aantal voorbeelden.</t>
  </si>
  <si>
    <t>Gedragscode
Website organisatie
Training
Communicatieplan
TBV
KPI's</t>
  </si>
  <si>
    <t>Betrokkenheid van het management op de verschillende nivo's is gewenst om mensenrechten en due diligence te borgen in de organisatie. Het is van belang dat er niet alleen een handtekening onder de gedragscode is opgenomen, echter dat het ook in de besluitvorming, TBV, doelstellingen, trainingen en communicatie is opgenomen.</t>
  </si>
  <si>
    <t>Op welke manier heeft de top van de organisatie mensenrechten op de agenda staan?</t>
  </si>
  <si>
    <t>Commitment
Ambitie</t>
  </si>
  <si>
    <t>KPI's
Regulier overleg met daarbij mensenrechten op de agenda
Notulen overleg</t>
  </si>
  <si>
    <t>Er is een duidelijke governance met aandacht voor mensenrechten ingericht met daarbij vertegenwoordiging van het management.</t>
  </si>
  <si>
    <t>Beleid</t>
  </si>
  <si>
    <t>Organisatie generieke informatie</t>
  </si>
  <si>
    <t>Verantwoordelijkheid en inzicht van de soms complexe samenstelling van een keten.</t>
  </si>
  <si>
    <t>Zijn er risico's geidentificeerd waartegen direct maatregelen zijn genomen, zo ja welke?</t>
  </si>
  <si>
    <t>Zijn er door de organisatie risico's geidentificeerd waartegen geen maatregelen zijn genomen, graag uw toelichting welke redenen hieraan ten grondslag liggen.</t>
  </si>
  <si>
    <t>Risico beheersplan aanwezig
Commitment
Ambitie</t>
  </si>
  <si>
    <t>Is de organisatie in staat om de keten inzichtelijk te maken, eventueel tot aan de oorsprong van de grondstoffen? 
Zo ja, is deze keten een volledige weergave?
Zo nee, is er een specifieke reden waarom de weergave onvolledige/niet beschikbaar is?</t>
  </si>
  <si>
    <t>Heeft de organisatie inzicht welke risico's van toepassing zijn per schakel van de keten op het gebied van mensenrechten en arbeidsomstandigheden?</t>
  </si>
  <si>
    <t xml:space="preserve">Hoe toont de organisatie aan dat de de benoemde risico's volledig zijn? </t>
  </si>
  <si>
    <t>Is er een structureel proces om het beleid te herzien en worden hierbij de inzichten en ervaringen opgenomen in dit proces.</t>
  </si>
  <si>
    <t xml:space="preserve">Zijn er beleidsstukken waar uit blijkt dat er steun is binnen de gehele organisatie? </t>
  </si>
  <si>
    <t xml:space="preserve">Bedrijfsprocessen en borging
Zijn deze openbaar, zo niet delen? Door wie is het beleid geschreven? </t>
  </si>
  <si>
    <t>Interne documentatie
Training materiaal
Communicatie</t>
  </si>
  <si>
    <t>Interne documentatie
Notulen
Beleid versie beheer
Risico beheersplan</t>
  </si>
  <si>
    <t>Plan van Aanpak
Risico beheersplan</t>
  </si>
  <si>
    <t>Plan van Aanpak</t>
  </si>
  <si>
    <t>Ambitie
Doelstellingen
Commitment</t>
  </si>
  <si>
    <t>Wanneer verwacht de organisatie de eerste concrete resultaten? Wat is daarin in uw ogen het kritische pad?</t>
  </si>
  <si>
    <t>Sluit volgens de organisatie het tijdpad aan bij de risico's die worden aangepakt en is dit haalbaar binnen tijdsduur contract?</t>
  </si>
  <si>
    <t>Het specifieke beleid beschrijft niet alleen de relevante thema's maar ook de 5 stappen uit de Due Diligence aanpak. De organisatie beschrijft per stap de huidige status, behaalde resulaten/impact en geeft ook aan op welke termijn het document wordt geupdate.
Ook hier geldt dat dit op meerdere niveaus kan en moet worden aangetoond, te denken valt aan externe maar ook zeker interne communicatie, publicaties, awards (?)</t>
  </si>
  <si>
    <t>Het is van belang dat het publiekelijk beschikbaar commitment overeenkomt met tenminste de relevante onderwerpen en waar mogelijk adresseert hoe deze structureel en daar waar nodig door samen te werken worden aangepakt.
Controleer of de geidentificeerde risico's overeenkomen met de eigen risico analyse en met die in de sector risico analyse!</t>
  </si>
  <si>
    <t>Is er een duidelijk communicatieplan dat gekoppeld is aan het beleid, plan van aanpak en stakeholder analyse.
Op welke manier is de communicatie beschikbaar en hoe actueel is de beschikbaar informatie.</t>
  </si>
  <si>
    <t>KPI's
Commitment</t>
  </si>
  <si>
    <t>Audit rapporten</t>
  </si>
  <si>
    <t>Heeft de organisatie al maatregelen genomen? Zo ja waar bestaan die uit?</t>
  </si>
  <si>
    <t>Zijn de door de organisatie genomen maatregelen relevant, realistisch en  haalbaar?</t>
  </si>
  <si>
    <t>Welke maatregelen heeft de organisatie in het plan van aanpak specifiek beschreven rondom MVI en ISV?</t>
  </si>
  <si>
    <t>Plan van Aanpak
Bedrijfsprocessen
Risico analyse</t>
  </si>
  <si>
    <t>Plan van Aanpak
Stakeholder analyse</t>
  </si>
  <si>
    <t>Benoemt de organisatie ambities bij de genomen maatregelen en lichten ze daarbij toe hoe deze zich verhouden tot de omvang en hun mogelijke invloed hierop?</t>
  </si>
  <si>
    <t>Heeft de organisatie consequenties verbonden aan het niet naleven van de maatregelen?</t>
  </si>
  <si>
    <t>Risico mitigatie
Consequentie management
Bedrijfsprocessen</t>
  </si>
  <si>
    <t>Risico analyse
Maatregelen</t>
  </si>
  <si>
    <t>Welke processen hanteert de organisatie om de voortgang te meten?</t>
  </si>
  <si>
    <t>Hoe toont de organisatie de effectivitieit aan van de gekozen en geimplementeerde maatregelen?</t>
  </si>
  <si>
    <t>Hoe meet de organisatie tijdens het contract de naleving op de MVI voorwaarden?</t>
  </si>
  <si>
    <t>Hoe creert de organisatie intern en extern draagvlak? Hoe monitort de organisatie ongewenste bij-effecten van de gekozen maatregelen?</t>
  </si>
  <si>
    <t>Heeft de organisatie een praktijk voorbeeld van een eerder incidenten en hoe dit is opgepakt?</t>
  </si>
  <si>
    <t>Kan de organisatie een voorbeeld aanleveren hoe de communicicatie met hun stakeholders plaats vindt?</t>
  </si>
  <si>
    <t>Denk hierbij aan stakeholder events, nieuwsbrieven, leverancier bijeenkomsten, business review meetings</t>
  </si>
  <si>
    <t>Communicatie
Stakeholder analyse</t>
  </si>
  <si>
    <t>Welke concrete resultaten wil de organisatie bereiken? Hoe kunnen we dit toetsen?</t>
  </si>
  <si>
    <t>Zijn er duidelijke, meetbare doelstellingen opgesteld met een eenduidig plan van aanpak</t>
  </si>
  <si>
    <t>KPI's
Ambitie / doelstellingen</t>
  </si>
  <si>
    <t xml:space="preserve">Hoe gaat de organisatie de aanbestedende dienst tijdens de contract uitvoering op de hoogte houden? </t>
  </si>
  <si>
    <t>Website organisatie
Contract management systeem
Onderdeel van KPI's</t>
  </si>
  <si>
    <t>De verantwoordelijkheid om relevante en accurate informatie aan te leveren ligt bij de organisatie. De aanbestedende dienst heeft hierbij een controlerende taak. Bij afwijkingen tov de afgesproken doelstellingen door de organisatie kan de aanbestedende dienst zoals vastgelegd overgaan tot sancties (bv het niet verlengen van het contract)</t>
  </si>
  <si>
    <t>Hoe zorgt de organisatie ervoor dat de voortgang zo goed mogelijk wordt zekergesteld?</t>
  </si>
  <si>
    <t>Commitment
Ambitie
Communicatie</t>
  </si>
  <si>
    <t>Bedrijfsprocessen
Comminucatieplan
Contract management</t>
  </si>
  <si>
    <t>Hoe gaat de organisatie om met incidenten (zodra zij u bekend worden) die optreden in de keten, heeft de organisatie een duidelijk plan van aanpak of process wanneer er zich een incident voor doet?</t>
  </si>
  <si>
    <t>Incident management
Bedrijfsprocessen
Communicatieplan</t>
  </si>
  <si>
    <t>Heeft de organisatie een incident management ingericht en geimplementeerd. Is duidelijk vastgelegd hoe de TBV, is er een escalatie proces, is er een communicatie protocol</t>
  </si>
  <si>
    <t>Wat doet de organisatie er aan om mogelijke negatieve impact van een risico actief te bestrijden?</t>
  </si>
  <si>
    <t>Risico beheersplan
Communicatie</t>
  </si>
  <si>
    <t>Stakeholder management
Communicatie</t>
  </si>
  <si>
    <t>Website organisatie
MVO / CSR jaarverslag
Stakeholder events (met rapportage)</t>
  </si>
  <si>
    <t>Hoe meet de organisatie de effectiviteit t.a.v. hun bijdrage aan de mitigatie van de risico's en hoe gaat ze met de resultaten om?</t>
  </si>
  <si>
    <t>In heel veel gevallen is een audit aanpak vanuit de risico gedachte een middel om de effectiviteit te meten. Een belangrijk doch onderschat aandachtspunt bij audits is het voorkomen op herhaling en het structureel oplossen van het risico.</t>
  </si>
  <si>
    <t>Is er een risico aanpak gekozen en worden hierbij audits ingezet.
Of is er een constructieve dialoog tussen de ketenpartners waarbij structureel en met duidelijke afspraken aan een continue verbetering wordt gewerkt.</t>
  </si>
  <si>
    <t>Is of zijn de processen onderdeel van de kern bedrijfsprocessen (inkoop, product ontwikkelning, strategie)</t>
  </si>
  <si>
    <t>Is het een logische aanpak met een duidelijke beschrijving hoe tot de prioritering is gekomen</t>
  </si>
  <si>
    <t>Heeft een plan van aanpak een SMART opzet met een duidelijke scope, doelstellingen, activiteiten, resultaten, tijdslijn en verantwoordelijken</t>
  </si>
  <si>
    <t>Zijn de resultaten duidelijk geformuleerd en is het kritische pas opgenomen in de planning? Is er op de uitvoering van het plan van aanpak ook een risico analyse uitgevoerd</t>
  </si>
  <si>
    <t>Welke maatregelen zijn dat, is de informatie relevant, actueel en is er bewijs dat de maatregelen ook effectief zijn geimplementeerd. Is de kennis die is opgedaan gedeeld met andere stakeholders?</t>
  </si>
  <si>
    <t>Op welke manier heeft de orgaisatie bepaald dat de maatregelen relevant, realistisch en haalbaar zijn? Wie is eind verantwoordelijk, is er een budget beschikbaar</t>
  </si>
  <si>
    <t>Is er enig inzicht in het proces?</t>
  </si>
  <si>
    <t>Toetsing van de inhoud</t>
  </si>
  <si>
    <t>Risico beheersplan
Website organisatie
MVO / CSR jaarverslag
Beleid (specifiek mensenrechten en due diligece)</t>
  </si>
  <si>
    <t>Transparantie en ambitie komen hier samen.</t>
  </si>
  <si>
    <t xml:space="preserve">Welke consequenties zijn beschreven. Zijn er voorbeelden waar deze consequenties zijn toegepast. Betekenen de consequenties dat de ketenpartners mitigeren of elimineren (kiezen voor een andere partij)? </t>
  </si>
  <si>
    <t xml:space="preserve">Welke passende maatregelen heeft de organisatie genomen mbt de geindetificeerde en relevante risico's? </t>
  </si>
  <si>
    <t>Heeft de organisatie onderzoek gedaan naar de (achtergrond van de) maatregelen en is het mogelijk om te onderbouwen waarom deze maatregelen passend zijn bij de ernst en mate van waarschijnlijkheid dat de risico's optreden?</t>
  </si>
  <si>
    <t>Is de organisatie bewust bekwaam of onbewust onbekwaam</t>
  </si>
  <si>
    <t>Op welke manier gaat de organisatie om met de situatie</t>
  </si>
  <si>
    <t>Hoe is binnen de organisatie het management proces ingericht om de effectiviteit te meten, beschikt de organisatie hier niet over is het mogelijk dat de organisatie toelicht hoe ze dan de effectiviteit meten?</t>
  </si>
  <si>
    <t>Voorbereiding, bereidheid om het onderwerp degelijk aan te pakken</t>
  </si>
  <si>
    <t xml:space="preserve">VRAAG </t>
  </si>
  <si>
    <t>EVENTUELE OPMERKINGEN / TOELICHTING</t>
  </si>
  <si>
    <t>ANTWOORD OP DE VRAAG</t>
  </si>
  <si>
    <t>ONDERSTEUNENDE INFORMATIE, REFERENTIES EN WEBSITES</t>
  </si>
  <si>
    <t>AANBESTEDENDE DIENST</t>
  </si>
  <si>
    <r>
      <rPr>
        <b/>
        <sz val="14"/>
        <color theme="0"/>
        <rFont val="Calibri"/>
        <family val="2"/>
        <scheme val="minor"/>
      </rPr>
      <t xml:space="preserve">SCORE INFORMATIE </t>
    </r>
    <r>
      <rPr>
        <sz val="14"/>
        <color theme="0"/>
        <rFont val="Calibri"/>
        <family val="2"/>
        <scheme val="minor"/>
      </rPr>
      <t xml:space="preserve">
Indien de aangeleverde informatie voldoet aan de minimum eisen/verwachtingen kies dan voor score </t>
    </r>
    <r>
      <rPr>
        <b/>
        <sz val="14"/>
        <color theme="0"/>
        <rFont val="Calibri"/>
        <family val="2"/>
        <scheme val="minor"/>
      </rPr>
      <t>OK</t>
    </r>
    <r>
      <rPr>
        <sz val="14"/>
        <color theme="0"/>
        <rFont val="Calibri"/>
        <family val="2"/>
        <scheme val="minor"/>
      </rPr>
      <t xml:space="preserve">. 
Mocht er geen informatie zijn aangeleverd of beschikbaar zijn dan kies score </t>
    </r>
    <r>
      <rPr>
        <b/>
        <sz val="14"/>
        <color theme="0"/>
        <rFont val="Calibri"/>
        <family val="2"/>
        <scheme val="minor"/>
      </rPr>
      <t>GEEN</t>
    </r>
    <r>
      <rPr>
        <sz val="14"/>
        <color theme="0"/>
        <rFont val="Calibri"/>
        <family val="2"/>
        <scheme val="minor"/>
      </rPr>
      <t xml:space="preserve"> . 
Bij beperkte informatie of twijfel kies voor score </t>
    </r>
    <r>
      <rPr>
        <b/>
        <sz val="14"/>
        <color theme="0"/>
        <rFont val="Calibri"/>
        <family val="2"/>
        <scheme val="minor"/>
      </rPr>
      <t>BEPERKT.</t>
    </r>
    <r>
      <rPr>
        <sz val="14"/>
        <color theme="0"/>
        <rFont val="Calibri"/>
        <family val="2"/>
        <scheme val="minor"/>
      </rPr>
      <t xml:space="preserve"> </t>
    </r>
  </si>
  <si>
    <r>
      <rPr>
        <b/>
        <sz val="14"/>
        <color theme="0"/>
        <rFont val="Calibri"/>
        <family val="2"/>
        <scheme val="minor"/>
      </rPr>
      <t>SCORE ANTWOORD</t>
    </r>
    <r>
      <rPr>
        <sz val="14"/>
        <color theme="0"/>
        <rFont val="Calibri"/>
        <family val="2"/>
        <scheme val="minor"/>
      </rPr>
      <t xml:space="preserve"> 
Indien het antwoord voldoet aan de minimum eisen/verwachtingen kies dan voor score </t>
    </r>
    <r>
      <rPr>
        <b/>
        <sz val="14"/>
        <color theme="0"/>
        <rFont val="Calibri"/>
        <family val="2"/>
        <scheme val="minor"/>
      </rPr>
      <t>OK</t>
    </r>
    <r>
      <rPr>
        <sz val="14"/>
        <color theme="0"/>
        <rFont val="Calibri"/>
        <family val="2"/>
        <scheme val="minor"/>
      </rPr>
      <t xml:space="preserve">. 
Mocht er geen antwoord gegeven zijn dan kies score </t>
    </r>
    <r>
      <rPr>
        <b/>
        <sz val="14"/>
        <color theme="0"/>
        <rFont val="Calibri"/>
        <family val="2"/>
        <scheme val="minor"/>
      </rPr>
      <t>GEEN</t>
    </r>
    <r>
      <rPr>
        <sz val="14"/>
        <color theme="0"/>
        <rFont val="Calibri"/>
        <family val="2"/>
        <scheme val="minor"/>
      </rPr>
      <t xml:space="preserve"> . 
Bij beperkt antwoord of twijfel kies voor score </t>
    </r>
    <r>
      <rPr>
        <b/>
        <sz val="14"/>
        <color theme="0"/>
        <rFont val="Calibri"/>
        <family val="2"/>
        <scheme val="minor"/>
      </rPr>
      <t>BEPERKT.</t>
    </r>
    <r>
      <rPr>
        <sz val="14"/>
        <color theme="0"/>
        <rFont val="Calibri"/>
        <family val="2"/>
        <scheme val="minor"/>
      </rPr>
      <t xml:space="preserve"> </t>
    </r>
  </si>
  <si>
    <t>GEEN</t>
  </si>
  <si>
    <t>OK</t>
  </si>
  <si>
    <t>BEPERKT</t>
  </si>
  <si>
    <t>ONDERSTEUNENDE INFORMATIE, 
REFERENTIES EN WEBSITES</t>
  </si>
  <si>
    <t>HOE DIT WERKBLAD GEBRUIKEN: 
Alleen de filters aan de linkerzijde gebruiken om afhankelijk van het inkoopproces de relevante vragen weer te geven.
GEEN INFORMATIE IN DIT WERKBLAD AANPASSEN, INVULLEN OF WIJZIGEN!</t>
  </si>
  <si>
    <t>AANBESTEDENDE DIENST - VOORBEREIDING - INPUT MAKRTCONSULTATIE</t>
  </si>
  <si>
    <t>GEEF HIER DE ONDERSTEUNENDE INFORMATIE, VERZAMELDE
REFERENTIES EN WEBSITES WEER</t>
  </si>
  <si>
    <t xml:space="preserve">VUL HIER PER VRAAG AAN MIDDELS: EVENTUELE OPMERKINGEN, EEN KORTE TOELICHTING OP HET ANTWOORD OF SPECIFIEKE INFORMATIE DIE IN EEN LATER STADIUM VAN HET INKOOPPROCES VAN BELANG KUNNEN ZIJN. </t>
  </si>
  <si>
    <t>NAAM VAN LEVERANCIER 1</t>
  </si>
  <si>
    <t>Is er een SMART beheersplan?
Is het beheersplan onderdeel van het proces?
Is er een structurele review en rapportage?</t>
  </si>
  <si>
    <t>Mogelijke bronnen (welk soort document)
- Producent, distributeur, product ontwikkeling
- Achterhaal welke grondstoffen kritisch zijn voor het bedrijf
- Wie is verantwoordelijk voor de ISV agenda bij het bedrijf?
- Hoe ziet hun keten eruit?
- Hebben ze een materialiteits analyse gedaan, zo ja in welke mate komt die overeen met de risico/prioriteiten van de Overheid?
- Wat zijn de activiteiten die de leverancier uitvoert (productie processen) en welke vinden plaats verder in de keten die mogelijk een ISV risico kunnen zijn?</t>
  </si>
  <si>
    <t xml:space="preserve"> NAAM VAN LEVERANCIER 1</t>
  </si>
  <si>
    <t>VUL HIER DATUM IN WANNEER DE VRAGENLIJST_02 IS AANGELEVERD DOOR DE LEVERANCIER</t>
  </si>
  <si>
    <t>VUL HIER DATUM IN WANNEER DE VRAGENLIJST_03 IS AANGELEVERD DOOR DE LEVERANCIER</t>
  </si>
  <si>
    <t>VUL HIER DATUM IN WANNEER DE VRAGENLIJST_04 IS AANGELEVERD DOOR DE LEVERANCIER</t>
  </si>
  <si>
    <t>VUL HIER DATUM IN WANNEER DE VRAGENLIJST_05 IS AANGELEVERD DOOR DE LEVERANCIER</t>
  </si>
  <si>
    <t>Antwoord</t>
  </si>
  <si>
    <t>Informatie</t>
  </si>
  <si>
    <t>Datum:</t>
  </si>
  <si>
    <t>#</t>
  </si>
  <si>
    <t>ITEM</t>
  </si>
  <si>
    <t>WHAT</t>
  </si>
  <si>
    <t>ACTIES (Beschrijving - concreet en bondig)</t>
  </si>
  <si>
    <t>WIE</t>
  </si>
  <si>
    <t>START DATUM</t>
  </si>
  <si>
    <t>TARGET DATUM</t>
  </si>
  <si>
    <t>DATUM ACTIE GESLOTEN</t>
  </si>
  <si>
    <t>STATUS</t>
  </si>
  <si>
    <t>TOELICHTING</t>
  </si>
  <si>
    <t>Stap 1 OECD</t>
  </si>
  <si>
    <t>Mgt Commitment</t>
  </si>
  <si>
    <t>Policy</t>
  </si>
  <si>
    <t>Chain of Custody</t>
  </si>
  <si>
    <t>Code of Conduct</t>
  </si>
  <si>
    <t>Ambitie</t>
  </si>
  <si>
    <t>Ambitie beschreven</t>
  </si>
  <si>
    <t>ILO core conventies opgenomen in Code of Conduct</t>
  </si>
  <si>
    <t>Beleid beschrijft de zes OECD stappen</t>
  </si>
  <si>
    <t>Organisatie heeft een materialiteitanalyse uitgevoerd</t>
  </si>
  <si>
    <t>Samenwerking</t>
  </si>
  <si>
    <t>Stap 2 OECD</t>
  </si>
  <si>
    <t>Keten analyse is (volledig) uitgevoerd voor andere grondstoffen</t>
  </si>
  <si>
    <t>Risico</t>
  </si>
  <si>
    <t>Risico inventarisatie is uitgevoerd</t>
  </si>
  <si>
    <t>Risico analyse is uitgevoerd</t>
  </si>
  <si>
    <t>Risico's zijn geprioritiseerd</t>
  </si>
  <si>
    <t>Stap 3 OECD</t>
  </si>
  <si>
    <t>Commitment</t>
  </si>
  <si>
    <t>Er zijn duidelijke TBV's (Taken, Bevoegdheden en Verantwoordelijkheden) beschreven en geimplementeerd</t>
  </si>
  <si>
    <t>Het Plan van Aanpak (PvA) is SMART en concreet</t>
  </si>
  <si>
    <t>Stakeholders</t>
  </si>
  <si>
    <t>Regelmatig overleg met relevante stakeholders</t>
  </si>
  <si>
    <t>Definieer relevante maatregelen op basis van risico analyse</t>
  </si>
  <si>
    <t>Bepaal de impact van de genomen en de te nemen maatregelen</t>
  </si>
  <si>
    <t xml:space="preserve">NAAM LEVERANCIER
</t>
  </si>
  <si>
    <t>Actie Lijst -  NAAM LEVERANCIER</t>
  </si>
  <si>
    <t xml:space="preserve">Dit tabblad is bedoeld om als inkoper, contract manager of budget eigenaar goed voorbereid  het inkoopproces in te gaan. 
Maak gebruik van de marktconsultatie in combinatie met vooronderzoek om antwoorden te verzamelen op de onderstaande vragen!
Hiermee is het mogelijk om in de aanbesteding duidelijker te formuleren wat van de aanbieders op ISV verwacht mag gaan worden. </t>
  </si>
  <si>
    <t>Waar is mogelijk achtergrondinformatie te vinden (Welke bronnen / referenties)</t>
  </si>
  <si>
    <t>UW ANTWOORD OP DE VRAAG NAAR AANLEIDING VAN VOORBEREIDING, VERZAMELING VAN INFORMATIE EN EVENTUELE MARKTCONSULTATIE</t>
  </si>
  <si>
    <t>Actieve deelname of alleen een intentie verklaring
Hebben ze een rol in de deelgroepen of -projecten?</t>
  </si>
  <si>
    <t>OECD STAP(PEN) #</t>
  </si>
  <si>
    <t>1,2,5</t>
  </si>
  <si>
    <t>1,2,4,5</t>
  </si>
  <si>
    <t>1,2,3,4,5</t>
  </si>
  <si>
    <t>1,2,3</t>
  </si>
  <si>
    <t>1,2,3,4</t>
  </si>
  <si>
    <t>1,4,5</t>
  </si>
  <si>
    <t>1,3,4,5</t>
  </si>
  <si>
    <t>1,2,4</t>
  </si>
  <si>
    <t>1,2,3,4,6</t>
  </si>
  <si>
    <t>1,4,5,6</t>
  </si>
  <si>
    <t>1,5,6</t>
  </si>
  <si>
    <t>1,3,4,5,6</t>
  </si>
  <si>
    <t>1,2,3,4,5,6</t>
  </si>
  <si>
    <t>UITLEG</t>
  </si>
  <si>
    <t>WERKBLADEN</t>
  </si>
  <si>
    <t>CAT Mgt TEAM</t>
  </si>
  <si>
    <t>Dit werkblad biedt ook houvast bij het beoordelen van de antwoorden en aangeleverde informatie door de leveranciers</t>
  </si>
  <si>
    <t>PROCES - toelichting</t>
  </si>
  <si>
    <r>
      <rPr>
        <b/>
        <sz val="12"/>
        <color theme="1"/>
        <rFont val="Calibri"/>
        <family val="2"/>
        <scheme val="minor"/>
      </rPr>
      <t>THINK SLOW ACT FAST - of  EEN GOEDE VOORBEREIDING IS HET HALVE WERK</t>
    </r>
    <r>
      <rPr>
        <sz val="11"/>
        <color theme="1"/>
        <rFont val="Calibri"/>
        <family val="2"/>
        <scheme val="minor"/>
      </rPr>
      <t xml:space="preserve">
Dit werkblad kan gebruikt worden als een soort verzamelstaat. Het is niet noodzakelijk om alle vragen al te beantwoorden aan het begin van het traject het is wel gewenst om gedurende het proces van voorbereiding de beeldvorming te onderbouwen. De tabel met hoofdlijnen (hier aan de rechterkant) geeft een beetje richting. Het is wel relevant om alvast vooruit te denken en dus keuzes te maken over de richting van de aanbesteding met het oog op ISV. </t>
    </r>
  </si>
  <si>
    <t xml:space="preserve">PvA_L1 </t>
  </si>
  <si>
    <t>ISV_DDMMYY_#</t>
  </si>
  <si>
    <t>RESULTATEN_SCORES</t>
  </si>
  <si>
    <t>Dit werkblad geeft een kleurweergave van de beoordelingen.</t>
  </si>
  <si>
    <t>Dit werkblad geeft een grafische weergave van de beoordelingen.</t>
  </si>
  <si>
    <t>Dit werkblad dient te worden gebruikt om over de looptijd van het contract het Plan van Aanpak op te volgen.
Aangezien minimaal een keer per jaar door de leverancier de antwoorden en het PvA worden geupdate is het mogelijk om de progressie te monitoren.</t>
  </si>
  <si>
    <t>Controleer of er alleen een financiele verplichting wordt gesteld of dat er daadwerkelijk ook verificatie plaatsvindt door derden. Is een eventueel protocol en proces van de validatie publiek beschikbaar. Zijn de resultaten van een dergelijke validatie beschikbaar.</t>
  </si>
  <si>
    <t>Er zijn veel keurmerken waarbij vermeld moet worden dat ISV criteria niet altijd even duidelijk vermeld zijn of op slechts een deel van de keten van toepassing zijn.
Welke keurmerken worden gecommuniceerd en op welke manier dragen deze keurmerken bij aan ISV? Maw is er een duidelijk link met due diligence, keteninzicht, relevante thema's (bv kinderarbeid, slavernij, discriminatie, etc.)</t>
  </si>
  <si>
    <t>Op welke manier heeft de organisatie de gedragscode vertaald in een risico aanpak, verbeterplan of algemeen programma om Due Diligence op basis van de internationale standaarden te respecteren en waar nodig te verbeteren.
Zijn er naast de gedragscode ook processen aangepast? Zijn er intern medewerkers verantwoordelijk, en zo ja wie zijn dit?</t>
  </si>
  <si>
    <t>Zijn de resultaten duidelijk geformuleerd en is het kritische pad opgenomen in de planning? Is er op de uitvoering van het plan van aanpak ook een risico analyse uitgevoerd</t>
  </si>
  <si>
    <t xml:space="preserve">Welke passende maatregelen heeft de organisatie genomen mbt de geidentificeerde en relevante risico's? </t>
  </si>
  <si>
    <t>IMVO convenant  - mogelijkheid om deel te nemen</t>
  </si>
  <si>
    <t>Andere standaarden (…), etc zijn eventueel van toepassing</t>
  </si>
  <si>
    <t>Keten analyse is (volledig) uitgevoerd voor keten</t>
  </si>
  <si>
    <t xml:space="preserve">Deze werklbladen zijn opvolgend genummerd. Het is de bedoeling om ten minste een keer per jaar een geupdate lijst met antwoorden van de leverancier te ontvangen. 
De eerste lijst met antwoorden door U afgestemd met de leverencier, de zogenaamde nullijn, wordt in werkblad ISV_DMMYY_1 gekopieerd (Let op kopieer alleen de blauwe velden -kolom C,D en E van de leverancier).
Het is wenselijk om de naam van het werkblad te wijzigen naar de datum dat of de leverancier de vragenlijst heeft geretourneerd, maar bij voorkeur de datum dat U de vragenlijst heeft geaccepteerd.
Een eerst volgende aangeleverde vragenlijst wordt in ISV_DDMMYY_2 gekopieerd. Dit kunt U tenminste 4 keer herhalen in de huidige file zonder aanpassingen te doen.
</t>
  </si>
  <si>
    <t>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</si>
</sst>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409]d\-mmm\-yy;@"/>
  </numFmts>
  <fonts count="29" x14ac:knownFonts="1">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12"/>
      <color theme="1"/>
      <name val="Calibri"/>
      <family val="2"/>
      <scheme val="minor"/>
    </font>
    <font>
      <b/>
      <sz val="18"/>
      <color theme="0"/>
      <name val="Calibri"/>
      <family val="2"/>
      <scheme val="minor"/>
    </font>
    <font>
      <sz val="14"/>
      <color theme="0"/>
      <name val="Calibri"/>
      <family val="2"/>
      <scheme val="minor"/>
    </font>
    <font>
      <sz val="16"/>
      <color theme="0"/>
      <name val="Calibri"/>
      <family val="2"/>
      <scheme val="minor"/>
    </font>
    <font>
      <b/>
      <sz val="14"/>
      <color theme="0"/>
      <name val="Calibri"/>
      <family val="2"/>
      <scheme val="minor"/>
    </font>
    <font>
      <sz val="8"/>
      <color theme="0"/>
      <name val="Calibri"/>
      <family val="2"/>
      <scheme val="minor"/>
    </font>
    <font>
      <sz val="12"/>
      <color theme="1"/>
      <name val="Calibri"/>
      <family val="2"/>
      <scheme val="minor"/>
    </font>
    <font>
      <sz val="14"/>
      <name val="Calibri"/>
      <family val="2"/>
      <scheme val="minor"/>
    </font>
    <font>
      <sz val="9"/>
      <color indexed="81"/>
      <name val="Tahoma"/>
      <family val="2"/>
    </font>
    <font>
      <b/>
      <sz val="9"/>
      <color indexed="81"/>
      <name val="Tahoma"/>
      <family val="2"/>
    </font>
    <font>
      <sz val="11"/>
      <color rgb="FFFF0000"/>
      <name val="Calibri"/>
      <family val="2"/>
      <scheme val="minor"/>
    </font>
    <font>
      <sz val="18"/>
      <color theme="1"/>
      <name val="Calibri"/>
      <family val="2"/>
      <scheme val="minor"/>
    </font>
    <font>
      <sz val="10"/>
      <name val="Arial"/>
      <family val="2"/>
    </font>
    <font>
      <b/>
      <sz val="20"/>
      <color indexed="9"/>
      <name val="Calibri"/>
      <family val="2"/>
      <scheme val="minor"/>
    </font>
    <font>
      <b/>
      <sz val="14"/>
      <name val="Calibri"/>
      <family val="2"/>
      <scheme val="minor"/>
    </font>
    <font>
      <b/>
      <sz val="10"/>
      <name val="Calibri"/>
      <family val="2"/>
      <scheme val="minor"/>
    </font>
    <font>
      <sz val="10"/>
      <name val="Calibri"/>
      <family val="2"/>
      <scheme val="minor"/>
    </font>
    <font>
      <b/>
      <sz val="14"/>
      <color indexed="9"/>
      <name val="Calibri"/>
      <family val="2"/>
      <scheme val="minor"/>
    </font>
    <font>
      <sz val="12"/>
      <name val="Calibri"/>
      <family val="2"/>
      <scheme val="minor"/>
    </font>
    <font>
      <u/>
      <sz val="11"/>
      <color theme="10"/>
      <name val="Calibri"/>
      <family val="2"/>
      <scheme val="minor"/>
    </font>
    <font>
      <sz val="11"/>
      <name val="Calibri"/>
      <family val="2"/>
      <scheme val="minor"/>
    </font>
    <font>
      <b/>
      <sz val="14"/>
      <color theme="1"/>
      <name val="Calibri"/>
      <family val="2"/>
      <scheme val="minor"/>
    </font>
    <font>
      <b/>
      <sz val="26"/>
      <color theme="1"/>
      <name val="Calibri"/>
      <family val="2"/>
      <scheme val="minor"/>
    </font>
    <font>
      <sz val="20"/>
      <color theme="1"/>
      <name val="Calibri"/>
      <family val="2"/>
      <scheme val="minor"/>
    </font>
    <font>
      <u/>
      <sz val="11"/>
      <name val="Calibri"/>
      <family val="2"/>
      <scheme val="minor"/>
    </font>
  </fonts>
  <fills count="16">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indexed="12"/>
        <bgColor indexed="64"/>
      </patternFill>
    </fill>
    <fill>
      <patternFill patternType="solid">
        <fgColor theme="0"/>
        <bgColor indexed="64"/>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6" fillId="0" borderId="0"/>
    <xf numFmtId="0" fontId="23" fillId="0" borderId="0" applyNumberFormat="0" applyFill="0" applyBorder="0" applyAlignment="0" applyProtection="0"/>
  </cellStyleXfs>
  <cellXfs count="74">
    <xf numFmtId="0" fontId="0" fillId="0" borderId="0" xfId="0"/>
    <xf numFmtId="0" fontId="0" fillId="0" borderId="0" xfId="0" applyAlignment="1">
      <alignment wrapText="1"/>
    </xf>
    <xf numFmtId="0" fontId="0" fillId="4" borderId="0" xfId="0" applyFill="1" applyAlignment="1">
      <alignment horizontal="center" vertical="center" textRotation="90"/>
    </xf>
    <xf numFmtId="0" fontId="0" fillId="0" borderId="1" xfId="0" applyBorder="1" applyAlignment="1">
      <alignment horizontal="center" vertical="center"/>
    </xf>
    <xf numFmtId="0" fontId="0" fillId="6" borderId="1" xfId="0" applyFill="1" applyBorder="1" applyAlignment="1">
      <alignment horizontal="left" vertical="center" wrapText="1"/>
    </xf>
    <xf numFmtId="0" fontId="0" fillId="0" borderId="2" xfId="0" applyBorder="1" applyAlignment="1">
      <alignment horizontal="center" vertical="center"/>
    </xf>
    <xf numFmtId="0" fontId="0" fillId="0" borderId="1" xfId="0" applyBorder="1" applyAlignment="1">
      <alignment horizontal="left" vertical="center" indent="1"/>
    </xf>
    <xf numFmtId="0" fontId="10" fillId="0" borderId="0" xfId="0" applyFont="1"/>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10" fillId="0" borderId="0" xfId="0" applyFont="1" applyAlignment="1">
      <alignment wrapText="1"/>
    </xf>
    <xf numFmtId="0" fontId="7" fillId="7" borderId="0" xfId="0" applyFont="1" applyFill="1" applyAlignment="1">
      <alignment horizontal="center" vertical="center" wrapText="1"/>
    </xf>
    <xf numFmtId="0" fontId="7" fillId="7" borderId="0" xfId="0" applyFont="1" applyFill="1" applyAlignment="1">
      <alignment horizontal="center" vertical="center"/>
    </xf>
    <xf numFmtId="0" fontId="11" fillId="9" borderId="0" xfId="0" applyFont="1" applyFill="1" applyAlignment="1">
      <alignment wrapText="1"/>
    </xf>
    <xf numFmtId="0" fontId="6" fillId="9" borderId="0" xfId="0" applyFont="1" applyFill="1" applyAlignment="1">
      <alignment wrapText="1"/>
    </xf>
    <xf numFmtId="0" fontId="9" fillId="9" borderId="0" xfId="0" applyFont="1" applyFill="1" applyAlignment="1">
      <alignment wrapText="1"/>
    </xf>
    <xf numFmtId="0" fontId="6" fillId="7" borderId="0" xfId="0" applyFont="1" applyFill="1" applyAlignment="1">
      <alignment horizontal="center" vertical="center" wrapText="1"/>
    </xf>
    <xf numFmtId="0" fontId="1" fillId="3" borderId="1" xfId="0" applyFont="1" applyFill="1" applyBorder="1" applyAlignment="1">
      <alignment horizontal="left" vertical="top" wrapText="1"/>
    </xf>
    <xf numFmtId="0" fontId="0" fillId="0" borderId="1" xfId="0" applyBorder="1" applyAlignment="1">
      <alignment horizontal="left" vertical="top" wrapText="1"/>
    </xf>
    <xf numFmtId="0" fontId="1" fillId="3" borderId="2" xfId="0" applyFont="1" applyFill="1" applyBorder="1" applyAlignment="1">
      <alignment horizontal="left" vertical="top" wrapText="1"/>
    </xf>
    <xf numFmtId="0" fontId="7" fillId="7" borderId="0" xfId="0" applyFont="1" applyFill="1" applyAlignment="1">
      <alignment horizontal="left" wrapText="1"/>
    </xf>
    <xf numFmtId="0" fontId="7" fillId="7" borderId="0" xfId="0" applyFont="1" applyFill="1" applyAlignment="1">
      <alignment horizontal="left"/>
    </xf>
    <xf numFmtId="0" fontId="0" fillId="0" borderId="0" xfId="0" applyAlignment="1">
      <alignment horizontal="right" wrapText="1"/>
    </xf>
    <xf numFmtId="0" fontId="18" fillId="10" borderId="12" xfId="1" applyFont="1" applyFill="1" applyBorder="1" applyAlignment="1">
      <alignment vertical="center"/>
    </xf>
    <xf numFmtId="0" fontId="19" fillId="10" borderId="12" xfId="1" applyFont="1" applyFill="1" applyBorder="1" applyAlignment="1">
      <alignment vertical="center"/>
    </xf>
    <xf numFmtId="0" fontId="18" fillId="10" borderId="13" xfId="1" applyFont="1" applyFill="1" applyBorder="1" applyAlignment="1">
      <alignment vertical="center"/>
    </xf>
    <xf numFmtId="0" fontId="20" fillId="11" borderId="0" xfId="1" applyFont="1" applyFill="1"/>
    <xf numFmtId="0" fontId="20" fillId="12" borderId="0" xfId="1" applyFont="1" applyFill="1"/>
    <xf numFmtId="0" fontId="20" fillId="12" borderId="0" xfId="1" applyFont="1" applyFill="1" applyAlignment="1">
      <alignment wrapText="1"/>
    </xf>
    <xf numFmtId="0" fontId="20" fillId="12" borderId="0" xfId="1" applyFont="1" applyFill="1" applyAlignment="1">
      <alignment horizontal="right"/>
    </xf>
    <xf numFmtId="164" fontId="20" fillId="12" borderId="14" xfId="1" applyNumberFormat="1"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1" fillId="13" borderId="15" xfId="0" applyFont="1" applyFill="1" applyBorder="1" applyAlignment="1">
      <alignment horizontal="center" vertical="center" wrapText="1"/>
    </xf>
    <xf numFmtId="0" fontId="21" fillId="13" borderId="16" xfId="0" applyFont="1" applyFill="1" applyBorder="1" applyAlignment="1">
      <alignment horizontal="center" vertical="center" wrapText="1"/>
    </xf>
    <xf numFmtId="0" fontId="21" fillId="13" borderId="13" xfId="0" applyFont="1" applyFill="1" applyBorder="1" applyAlignment="1">
      <alignment horizontal="center" vertical="center" wrapText="1"/>
    </xf>
    <xf numFmtId="0" fontId="21" fillId="13" borderId="4" xfId="0" applyFont="1" applyFill="1" applyBorder="1" applyAlignment="1">
      <alignment vertical="center" wrapText="1"/>
    </xf>
    <xf numFmtId="1" fontId="19" fillId="0" borderId="1" xfId="1" applyNumberFormat="1" applyFont="1" applyBorder="1" applyAlignment="1">
      <alignment horizontal="center" vertical="center" wrapText="1"/>
    </xf>
    <xf numFmtId="15" fontId="22" fillId="0" borderId="1" xfId="1" applyNumberFormat="1" applyFont="1" applyBorder="1" applyAlignment="1">
      <alignment horizontal="center" vertical="center" wrapText="1"/>
    </xf>
    <xf numFmtId="0" fontId="22" fillId="0" borderId="1" xfId="1" applyFont="1" applyBorder="1" applyAlignment="1">
      <alignment horizontal="center" vertical="center" wrapText="1"/>
    </xf>
    <xf numFmtId="0" fontId="22" fillId="0" borderId="1" xfId="1" applyFont="1" applyBorder="1" applyAlignment="1">
      <alignment horizontal="left" vertical="center" wrapText="1"/>
    </xf>
    <xf numFmtId="165" fontId="20" fillId="0" borderId="1" xfId="1" applyNumberFormat="1" applyFont="1" applyBorder="1" applyAlignment="1">
      <alignment horizontal="center" vertical="center" wrapText="1"/>
    </xf>
    <xf numFmtId="165" fontId="20" fillId="0" borderId="17" xfId="1" applyNumberFormat="1" applyFont="1" applyBorder="1" applyAlignment="1">
      <alignment horizontal="center" vertical="center" wrapText="1"/>
    </xf>
    <xf numFmtId="0" fontId="20" fillId="14" borderId="14" xfId="0" applyFont="1" applyFill="1" applyBorder="1" applyAlignment="1">
      <alignment horizontal="center" vertical="center"/>
    </xf>
    <xf numFmtId="0" fontId="22" fillId="0" borderId="1" xfId="1" applyFont="1" applyBorder="1" applyAlignment="1">
      <alignment vertical="center" wrapText="1"/>
    </xf>
    <xf numFmtId="0" fontId="20" fillId="0" borderId="0" xfId="1" applyFont="1"/>
    <xf numFmtId="0" fontId="20" fillId="0" borderId="0" xfId="1" applyFont="1" applyAlignment="1">
      <alignment wrapText="1"/>
    </xf>
    <xf numFmtId="14" fontId="10" fillId="15" borderId="0" xfId="0" applyNumberFormat="1" applyFont="1" applyFill="1" applyAlignment="1">
      <alignment wrapText="1"/>
    </xf>
    <xf numFmtId="0" fontId="24" fillId="6" borderId="1" xfId="2" applyFont="1" applyFill="1" applyBorder="1" applyAlignment="1">
      <alignment horizontal="left" vertical="center" wrapText="1"/>
    </xf>
    <xf numFmtId="0" fontId="4" fillId="0" borderId="0" xfId="0" applyFont="1"/>
    <xf numFmtId="0" fontId="4" fillId="0" borderId="0" xfId="0" applyFont="1" applyAlignment="1">
      <alignment wrapText="1"/>
    </xf>
    <xf numFmtId="0" fontId="25" fillId="0" borderId="1" xfId="0" applyFont="1" applyBorder="1" applyAlignment="1">
      <alignment horizontal="center" vertical="center"/>
    </xf>
    <xf numFmtId="0" fontId="26" fillId="0" borderId="0" xfId="0" applyFont="1" applyAlignment="1">
      <alignment wrapText="1"/>
    </xf>
    <xf numFmtId="0" fontId="27" fillId="0" borderId="0" xfId="0" applyFont="1" applyAlignment="1">
      <alignment wrapText="1"/>
    </xf>
    <xf numFmtId="0" fontId="25" fillId="0" borderId="0" xfId="0" applyFont="1" applyAlignment="1">
      <alignment wrapText="1"/>
    </xf>
    <xf numFmtId="0" fontId="14" fillId="0" borderId="0" xfId="0" applyFont="1" applyAlignment="1">
      <alignment wrapText="1"/>
    </xf>
    <xf numFmtId="0" fontId="4" fillId="5" borderId="0" xfId="0" applyFont="1" applyFill="1" applyAlignment="1">
      <alignment horizontal="center" wrapText="1"/>
    </xf>
    <xf numFmtId="0" fontId="4" fillId="5" borderId="0" xfId="0" applyFont="1" applyFill="1" applyAlignment="1">
      <alignment horizontal="center"/>
    </xf>
    <xf numFmtId="0" fontId="3" fillId="5" borderId="0" xfId="0" applyFont="1" applyFill="1" applyAlignment="1">
      <alignment horizontal="center"/>
    </xf>
    <xf numFmtId="0" fontId="17" fillId="10" borderId="11" xfId="1" applyFont="1" applyFill="1" applyBorder="1" applyAlignment="1">
      <alignment horizontal="left" vertical="center"/>
    </xf>
    <xf numFmtId="0" fontId="3" fillId="5" borderId="0" xfId="0" applyFont="1" applyFill="1" applyAlignment="1">
      <alignment horizontal="center" vertical="top" wrapText="1"/>
    </xf>
    <xf numFmtId="0" fontId="3" fillId="5" borderId="0" xfId="0" applyFont="1" applyFill="1" applyAlignment="1">
      <alignment horizontal="center" vertical="top"/>
    </xf>
    <xf numFmtId="0" fontId="5" fillId="8" borderId="0" xfId="0" applyFont="1" applyFill="1" applyAlignment="1">
      <alignment horizontal="center" vertical="center"/>
    </xf>
    <xf numFmtId="0" fontId="0" fillId="0" borderId="0" xfId="0"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14" fontId="10" fillId="0" borderId="9"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0" fontId="2" fillId="2" borderId="0" xfId="0" applyFont="1" applyFill="1" applyAlignment="1">
      <alignment horizontal="center"/>
    </xf>
    <xf numFmtId="14" fontId="10" fillId="0" borderId="8" xfId="0" applyNumberFormat="1" applyFont="1" applyBorder="1" applyAlignment="1">
      <alignment horizontal="center" vertical="center" wrapText="1"/>
    </xf>
    <xf numFmtId="14" fontId="0" fillId="0" borderId="9" xfId="0" applyNumberFormat="1" applyBorder="1" applyAlignment="1">
      <alignment horizontal="center" vertical="center" wrapText="1"/>
    </xf>
    <xf numFmtId="0" fontId="24" fillId="6" borderId="1"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28" fillId="6" borderId="1" xfId="2" applyFont="1" applyFill="1" applyBorder="1" applyAlignment="1">
      <alignment horizontal="left" vertical="center" wrapText="1"/>
    </xf>
  </cellXfs>
  <cellStyles count="3">
    <cellStyle name="Hyperlink" xfId="2" builtinId="8"/>
    <cellStyle name="Normal 2" xfId="1" xr:uid="{066AD02F-6C0D-438F-8FB0-C1526C0AC50A}"/>
    <cellStyle name="Standaard" xfId="0" builtinId="0"/>
  </cellStyles>
  <dxfs count="55">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theme="3"/>
        </left>
      </border>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bgColor rgb="FFFF0000"/>
        </patternFill>
      </fill>
    </dxf>
    <dxf>
      <fill>
        <patternFill>
          <bgColor rgb="FF92D050"/>
        </patternFill>
      </fill>
    </dxf>
    <dxf>
      <fill>
        <patternFill>
          <bgColor theme="9"/>
        </patternFill>
      </fill>
    </dxf>
    <dxf>
      <fill>
        <patternFill>
          <bgColor indexed="43"/>
        </patternFill>
      </fill>
    </dxf>
    <dxf>
      <fill>
        <patternFill>
          <bgColor indexed="43"/>
        </patternFill>
      </fill>
    </dxf>
    <dxf>
      <fill>
        <patternFill patternType="solid">
          <fgColor indexed="64"/>
          <bgColor theme="8"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rgb="FF44546A"/>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RESULTATEN_SCORES!$J$76</c:f>
              <c:strCache>
                <c:ptCount val="1"/>
                <c:pt idx="0">
                  <c:v>GEEN</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RESULTATEN_SCORES!$O$75:$P$75</c:f>
              <c:strCache>
                <c:ptCount val="2"/>
                <c:pt idx="0">
                  <c:v>Antwoord</c:v>
                </c:pt>
                <c:pt idx="1">
                  <c:v>Informatie</c:v>
                </c:pt>
              </c:strCache>
            </c:strRef>
          </c:cat>
          <c:val>
            <c:numRef>
              <c:f>RESULTATEN_SCORES!$O$76:$P$76</c:f>
              <c:numCache>
                <c:formatCode>General</c:formatCode>
                <c:ptCount val="2"/>
                <c:pt idx="0">
                  <c:v>68</c:v>
                </c:pt>
                <c:pt idx="1">
                  <c:v>68</c:v>
                </c:pt>
              </c:numCache>
            </c:numRef>
          </c:val>
          <c:extLst>
            <c:ext xmlns:c16="http://schemas.microsoft.com/office/drawing/2014/chart" uri="{C3380CC4-5D6E-409C-BE32-E72D297353CC}">
              <c16:uniqueId val="{00000000-810D-45F8-97E9-EB821F940218}"/>
            </c:ext>
          </c:extLst>
        </c:ser>
        <c:ser>
          <c:idx val="1"/>
          <c:order val="1"/>
          <c:tx>
            <c:strRef>
              <c:f>RESULTATEN_SCORES!$J$77</c:f>
              <c:strCache>
                <c:ptCount val="1"/>
                <c:pt idx="0">
                  <c:v>BEPERKT</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RESULTATEN_SCORES!$O$75:$P$75</c:f>
              <c:strCache>
                <c:ptCount val="2"/>
                <c:pt idx="0">
                  <c:v>Antwoord</c:v>
                </c:pt>
                <c:pt idx="1">
                  <c:v>Informatie</c:v>
                </c:pt>
              </c:strCache>
            </c:strRef>
          </c:cat>
          <c:val>
            <c:numRef>
              <c:f>RESULTATEN_SCORES!$O$77:$P$77</c:f>
              <c:numCache>
                <c:formatCode>General</c:formatCode>
                <c:ptCount val="2"/>
                <c:pt idx="0">
                  <c:v>0</c:v>
                </c:pt>
                <c:pt idx="1">
                  <c:v>0</c:v>
                </c:pt>
              </c:numCache>
            </c:numRef>
          </c:val>
          <c:extLst>
            <c:ext xmlns:c16="http://schemas.microsoft.com/office/drawing/2014/chart" uri="{C3380CC4-5D6E-409C-BE32-E72D297353CC}">
              <c16:uniqueId val="{00000001-810D-45F8-97E9-EB821F940218}"/>
            </c:ext>
          </c:extLst>
        </c:ser>
        <c:ser>
          <c:idx val="2"/>
          <c:order val="2"/>
          <c:tx>
            <c:strRef>
              <c:f>RESULTATEN_SCORES!$J$78</c:f>
              <c:strCache>
                <c:ptCount val="1"/>
                <c:pt idx="0">
                  <c:v>OK</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RESULTATEN_SCORES!$O$75:$P$75</c:f>
              <c:strCache>
                <c:ptCount val="2"/>
                <c:pt idx="0">
                  <c:v>Antwoord</c:v>
                </c:pt>
                <c:pt idx="1">
                  <c:v>Informatie</c:v>
                </c:pt>
              </c:strCache>
            </c:strRef>
          </c:cat>
          <c:val>
            <c:numRef>
              <c:f>RESULTATEN_SCORES!$O$78:$P$78</c:f>
              <c:numCache>
                <c:formatCode>General</c:formatCode>
                <c:ptCount val="2"/>
                <c:pt idx="0">
                  <c:v>0</c:v>
                </c:pt>
                <c:pt idx="1">
                  <c:v>0</c:v>
                </c:pt>
              </c:numCache>
            </c:numRef>
          </c:val>
          <c:extLst>
            <c:ext xmlns:c16="http://schemas.microsoft.com/office/drawing/2014/chart" uri="{C3380CC4-5D6E-409C-BE32-E72D297353CC}">
              <c16:uniqueId val="{00000002-810D-45F8-97E9-EB821F940218}"/>
            </c:ext>
          </c:extLst>
        </c:ser>
        <c:ser>
          <c:idx val="3"/>
          <c:order val="3"/>
          <c:tx>
            <c:strRef>
              <c:f>RESULTATEN_SCORES!$J$79</c:f>
              <c:strCache>
                <c:ptCount val="1"/>
                <c:pt idx="0">
                  <c:v>0</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RESULTATEN_SCORES!$O$75:$P$75</c:f>
              <c:strCache>
                <c:ptCount val="2"/>
                <c:pt idx="0">
                  <c:v>Antwoord</c:v>
                </c:pt>
                <c:pt idx="1">
                  <c:v>Informatie</c:v>
                </c:pt>
              </c:strCache>
            </c:strRef>
          </c:cat>
          <c:val>
            <c:numRef>
              <c:f>RESULTATEN_SCORES!$O$79:$P$79</c:f>
              <c:numCache>
                <c:formatCode>General</c:formatCode>
                <c:ptCount val="2"/>
                <c:pt idx="0">
                  <c:v>0</c:v>
                </c:pt>
                <c:pt idx="1">
                  <c:v>0</c:v>
                </c:pt>
              </c:numCache>
            </c:numRef>
          </c:val>
          <c:extLst>
            <c:ext xmlns:c16="http://schemas.microsoft.com/office/drawing/2014/chart" uri="{C3380CC4-5D6E-409C-BE32-E72D297353CC}">
              <c16:uniqueId val="{00000003-810D-45F8-97E9-EB821F940218}"/>
            </c:ext>
          </c:extLst>
        </c:ser>
        <c:dLbls>
          <c:showLegendKey val="0"/>
          <c:showVal val="1"/>
          <c:showCatName val="0"/>
          <c:showSerName val="0"/>
          <c:showPercent val="0"/>
          <c:showBubbleSize val="0"/>
        </c:dLbls>
        <c:gapWidth val="150"/>
        <c:shape val="box"/>
        <c:axId val="968486448"/>
        <c:axId val="608042528"/>
        <c:axId val="0"/>
      </c:bar3DChart>
      <c:catAx>
        <c:axId val="968486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nl-NL"/>
          </a:p>
        </c:txPr>
        <c:crossAx val="608042528"/>
        <c:crosses val="autoZero"/>
        <c:auto val="1"/>
        <c:lblAlgn val="ctr"/>
        <c:lblOffset val="100"/>
        <c:noMultiLvlLbl val="0"/>
      </c:catAx>
      <c:valAx>
        <c:axId val="608042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6848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SCORE ANTWOORD - LEVERANCIER</a:t>
            </a:r>
            <a:r>
              <a:rPr lang="nl-NL" baseline="0"/>
              <a:t> 1</a:t>
            </a:r>
            <a:endParaRPr lang="nl-NL"/>
          </a:p>
          <a:p>
            <a:pPr>
              <a:defRPr/>
            </a:pPr>
            <a:r>
              <a:rPr lang="nl-NL"/>
              <a:t>(Heeft</a:t>
            </a:r>
            <a:r>
              <a:rPr lang="nl-NL" baseline="0"/>
              <a:t> de leverancier een antwoord gegeven op de vraag?)</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RESULTATEN_SCORES!$J$76</c:f>
              <c:strCache>
                <c:ptCount val="1"/>
                <c:pt idx="0">
                  <c:v>GEEN</c:v>
                </c:pt>
              </c:strCache>
            </c:strRef>
          </c:tx>
          <c:spPr>
            <a:solidFill>
              <a:schemeClr val="accent1"/>
            </a:solidFill>
            <a:ln>
              <a:noFill/>
            </a:ln>
            <a:effectLst/>
            <a:sp3d/>
          </c:spPr>
          <c:invertIfNegative val="0"/>
          <c:cat>
            <c:multiLvlStrRef>
              <c:f>(RESULTATEN_SCORES!$K$74:$K$75,RESULTATEN_SCORES!$M$74:$M$75,RESULTATEN_SCORES!$O$74:$O$75,RESULTATEN_SCORES!$Q$74:$Q$75,RESULTATEN_SCORES!$S$74:$S$75)</c:f>
              <c:multiLvlStrCache>
                <c:ptCount val="5"/>
                <c:lvl>
                  <c:pt idx="0">
                    <c:v>Antwoord</c:v>
                  </c:pt>
                  <c:pt idx="1">
                    <c:v>Antwoord</c:v>
                  </c:pt>
                  <c:pt idx="2">
                    <c:v>Antwoord</c:v>
                  </c:pt>
                  <c:pt idx="3">
                    <c:v>Antwoord</c:v>
                  </c:pt>
                  <c:pt idx="4">
                    <c:v>Antwoord</c:v>
                  </c:pt>
                </c:lvl>
                <c:lvl>
                  <c:pt idx="1">
                    <c:v>VUL HIER DATUM IN WANNEER DE VRAGENLIJST_02 IS AANGELEVERD DOOR DE LEVERANCIER</c:v>
                  </c:pt>
                  <c:pt idx="2">
                    <c:v>VUL HIER DATUM IN WANNEER DE VRAGENLIJST_03 IS AANGELEVERD DOOR DE LEVERANCIER</c:v>
                  </c:pt>
                  <c:pt idx="3">
                    <c:v>VUL HIER DATUM IN WANNEER DE VRAGENLIJST_04 IS AANGELEVERD DOOR DE LEVERANCIER</c:v>
                  </c:pt>
                  <c:pt idx="4">
                    <c:v>VUL HIER DATUM IN WANNEER DE VRAGENLIJST_05 IS AANGELEVERD DOOR DE LEVERANCIER</c:v>
                  </c:pt>
                </c:lvl>
              </c:multiLvlStrCache>
            </c:multiLvlStrRef>
          </c:cat>
          <c:val>
            <c:numRef>
              <c:f>(RESULTATEN_SCORES!$K$76,RESULTATEN_SCORES!$M$76,RESULTATEN_SCORES!$O$76,RESULTATEN_SCORES!$Q$76,RESULTATEN_SCORES!$S$76)</c:f>
              <c:numCache>
                <c:formatCode>General</c:formatCode>
                <c:ptCount val="5"/>
                <c:pt idx="0">
                  <c:v>68</c:v>
                </c:pt>
                <c:pt idx="1">
                  <c:v>68</c:v>
                </c:pt>
                <c:pt idx="2">
                  <c:v>68</c:v>
                </c:pt>
                <c:pt idx="3">
                  <c:v>68</c:v>
                </c:pt>
                <c:pt idx="4">
                  <c:v>68</c:v>
                </c:pt>
              </c:numCache>
            </c:numRef>
          </c:val>
          <c:extLst>
            <c:ext xmlns:c16="http://schemas.microsoft.com/office/drawing/2014/chart" uri="{C3380CC4-5D6E-409C-BE32-E72D297353CC}">
              <c16:uniqueId val="{00000000-2A4C-4591-ADB5-380D4E584112}"/>
            </c:ext>
          </c:extLst>
        </c:ser>
        <c:ser>
          <c:idx val="1"/>
          <c:order val="1"/>
          <c:tx>
            <c:strRef>
              <c:f>RESULTATEN_SCORES!$J$77</c:f>
              <c:strCache>
                <c:ptCount val="1"/>
                <c:pt idx="0">
                  <c:v>BEPERKT</c:v>
                </c:pt>
              </c:strCache>
            </c:strRef>
          </c:tx>
          <c:spPr>
            <a:solidFill>
              <a:schemeClr val="accent2"/>
            </a:solidFill>
            <a:ln>
              <a:noFill/>
            </a:ln>
            <a:effectLst/>
            <a:sp3d/>
          </c:spPr>
          <c:invertIfNegative val="0"/>
          <c:cat>
            <c:multiLvlStrRef>
              <c:f>(RESULTATEN_SCORES!$K$74:$K$75,RESULTATEN_SCORES!$M$74:$M$75,RESULTATEN_SCORES!$O$74:$O$75,RESULTATEN_SCORES!$Q$74:$Q$75,RESULTATEN_SCORES!$S$74:$S$75)</c:f>
              <c:multiLvlStrCache>
                <c:ptCount val="5"/>
                <c:lvl>
                  <c:pt idx="0">
                    <c:v>Antwoord</c:v>
                  </c:pt>
                  <c:pt idx="1">
                    <c:v>Antwoord</c:v>
                  </c:pt>
                  <c:pt idx="2">
                    <c:v>Antwoord</c:v>
                  </c:pt>
                  <c:pt idx="3">
                    <c:v>Antwoord</c:v>
                  </c:pt>
                  <c:pt idx="4">
                    <c:v>Antwoord</c:v>
                  </c:pt>
                </c:lvl>
                <c:lvl>
                  <c:pt idx="1">
                    <c:v>VUL HIER DATUM IN WANNEER DE VRAGENLIJST_02 IS AANGELEVERD DOOR DE LEVERANCIER</c:v>
                  </c:pt>
                  <c:pt idx="2">
                    <c:v>VUL HIER DATUM IN WANNEER DE VRAGENLIJST_03 IS AANGELEVERD DOOR DE LEVERANCIER</c:v>
                  </c:pt>
                  <c:pt idx="3">
                    <c:v>VUL HIER DATUM IN WANNEER DE VRAGENLIJST_04 IS AANGELEVERD DOOR DE LEVERANCIER</c:v>
                  </c:pt>
                  <c:pt idx="4">
                    <c:v>VUL HIER DATUM IN WANNEER DE VRAGENLIJST_05 IS AANGELEVERD DOOR DE LEVERANCIER</c:v>
                  </c:pt>
                </c:lvl>
              </c:multiLvlStrCache>
            </c:multiLvlStrRef>
          </c:cat>
          <c:val>
            <c:numRef>
              <c:f>(RESULTATEN_SCORES!$K$77,RESULTATEN_SCORES!$M$77,RESULTATEN_SCORES!$O$77,RESULTATEN_SCORES!$Q$77,RESULTATEN_SCORES!$S$77)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2A4C-4591-ADB5-380D4E584112}"/>
            </c:ext>
          </c:extLst>
        </c:ser>
        <c:ser>
          <c:idx val="2"/>
          <c:order val="2"/>
          <c:tx>
            <c:strRef>
              <c:f>RESULTATEN_SCORES!$J$78</c:f>
              <c:strCache>
                <c:ptCount val="1"/>
                <c:pt idx="0">
                  <c:v>OK</c:v>
                </c:pt>
              </c:strCache>
            </c:strRef>
          </c:tx>
          <c:spPr>
            <a:solidFill>
              <a:schemeClr val="accent3"/>
            </a:solidFill>
            <a:ln>
              <a:noFill/>
            </a:ln>
            <a:effectLst/>
            <a:sp3d/>
          </c:spPr>
          <c:invertIfNegative val="0"/>
          <c:cat>
            <c:multiLvlStrRef>
              <c:f>(RESULTATEN_SCORES!$K$74:$K$75,RESULTATEN_SCORES!$M$74:$M$75,RESULTATEN_SCORES!$O$74:$O$75,RESULTATEN_SCORES!$Q$74:$Q$75,RESULTATEN_SCORES!$S$74:$S$75)</c:f>
              <c:multiLvlStrCache>
                <c:ptCount val="5"/>
                <c:lvl>
                  <c:pt idx="0">
                    <c:v>Antwoord</c:v>
                  </c:pt>
                  <c:pt idx="1">
                    <c:v>Antwoord</c:v>
                  </c:pt>
                  <c:pt idx="2">
                    <c:v>Antwoord</c:v>
                  </c:pt>
                  <c:pt idx="3">
                    <c:v>Antwoord</c:v>
                  </c:pt>
                  <c:pt idx="4">
                    <c:v>Antwoord</c:v>
                  </c:pt>
                </c:lvl>
                <c:lvl>
                  <c:pt idx="1">
                    <c:v>VUL HIER DATUM IN WANNEER DE VRAGENLIJST_02 IS AANGELEVERD DOOR DE LEVERANCIER</c:v>
                  </c:pt>
                  <c:pt idx="2">
                    <c:v>VUL HIER DATUM IN WANNEER DE VRAGENLIJST_03 IS AANGELEVERD DOOR DE LEVERANCIER</c:v>
                  </c:pt>
                  <c:pt idx="3">
                    <c:v>VUL HIER DATUM IN WANNEER DE VRAGENLIJST_04 IS AANGELEVERD DOOR DE LEVERANCIER</c:v>
                  </c:pt>
                  <c:pt idx="4">
                    <c:v>VUL HIER DATUM IN WANNEER DE VRAGENLIJST_05 IS AANGELEVERD DOOR DE LEVERANCIER</c:v>
                  </c:pt>
                </c:lvl>
              </c:multiLvlStrCache>
            </c:multiLvlStrRef>
          </c:cat>
          <c:val>
            <c:numRef>
              <c:f>(RESULTATEN_SCORES!$K$78,RESULTATEN_SCORES!$M$78,RESULTATEN_SCORES!$O$78,RESULTATEN_SCORES!$Q$78,RESULTATEN_SCORES!$S$78)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2A4C-4591-ADB5-380D4E584112}"/>
            </c:ext>
          </c:extLst>
        </c:ser>
        <c:ser>
          <c:idx val="3"/>
          <c:order val="3"/>
          <c:tx>
            <c:strRef>
              <c:f>RESULTATEN_SCORES!$J$79</c:f>
              <c:strCache>
                <c:ptCount val="1"/>
                <c:pt idx="0">
                  <c:v>0</c:v>
                </c:pt>
              </c:strCache>
            </c:strRef>
          </c:tx>
          <c:spPr>
            <a:solidFill>
              <a:schemeClr val="accent4"/>
            </a:solidFill>
            <a:ln>
              <a:noFill/>
            </a:ln>
            <a:effectLst/>
            <a:sp3d/>
          </c:spPr>
          <c:invertIfNegative val="0"/>
          <c:cat>
            <c:multiLvlStrRef>
              <c:f>(RESULTATEN_SCORES!$K$74:$K$75,RESULTATEN_SCORES!$M$74:$M$75,RESULTATEN_SCORES!$O$74:$O$75,RESULTATEN_SCORES!$Q$74:$Q$75,RESULTATEN_SCORES!$S$74:$S$75)</c:f>
              <c:multiLvlStrCache>
                <c:ptCount val="5"/>
                <c:lvl>
                  <c:pt idx="0">
                    <c:v>Antwoord</c:v>
                  </c:pt>
                  <c:pt idx="1">
                    <c:v>Antwoord</c:v>
                  </c:pt>
                  <c:pt idx="2">
                    <c:v>Antwoord</c:v>
                  </c:pt>
                  <c:pt idx="3">
                    <c:v>Antwoord</c:v>
                  </c:pt>
                  <c:pt idx="4">
                    <c:v>Antwoord</c:v>
                  </c:pt>
                </c:lvl>
                <c:lvl>
                  <c:pt idx="1">
                    <c:v>VUL HIER DATUM IN WANNEER DE VRAGENLIJST_02 IS AANGELEVERD DOOR DE LEVERANCIER</c:v>
                  </c:pt>
                  <c:pt idx="2">
                    <c:v>VUL HIER DATUM IN WANNEER DE VRAGENLIJST_03 IS AANGELEVERD DOOR DE LEVERANCIER</c:v>
                  </c:pt>
                  <c:pt idx="3">
                    <c:v>VUL HIER DATUM IN WANNEER DE VRAGENLIJST_04 IS AANGELEVERD DOOR DE LEVERANCIER</c:v>
                  </c:pt>
                  <c:pt idx="4">
                    <c:v>VUL HIER DATUM IN WANNEER DE VRAGENLIJST_05 IS AANGELEVERD DOOR DE LEVERANCIER</c:v>
                  </c:pt>
                </c:lvl>
              </c:multiLvlStrCache>
            </c:multiLvlStrRef>
          </c:cat>
          <c:val>
            <c:numRef>
              <c:f>(RESULTATEN_SCORES!$K$79,RESULTATEN_SCORES!$M$79,RESULTATEN_SCORES!$O$79,RESULTATEN_SCORES!$Q$79,RESULTATEN_SCORES!$S$79)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2A4C-4591-ADB5-380D4E584112}"/>
            </c:ext>
          </c:extLst>
        </c:ser>
        <c:dLbls>
          <c:showLegendKey val="0"/>
          <c:showVal val="0"/>
          <c:showCatName val="0"/>
          <c:showSerName val="0"/>
          <c:showPercent val="0"/>
          <c:showBubbleSize val="0"/>
        </c:dLbls>
        <c:gapWidth val="150"/>
        <c:shape val="box"/>
        <c:axId val="848079616"/>
        <c:axId val="848081256"/>
        <c:axId val="0"/>
      </c:bar3DChart>
      <c:catAx>
        <c:axId val="8480796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48081256"/>
        <c:crosses val="autoZero"/>
        <c:auto val="1"/>
        <c:lblAlgn val="ctr"/>
        <c:lblOffset val="100"/>
        <c:noMultiLvlLbl val="0"/>
      </c:catAx>
      <c:valAx>
        <c:axId val="848081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48079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RESULTATEN_SCORES!$J$76</c:f>
              <c:strCache>
                <c:ptCount val="1"/>
                <c:pt idx="0">
                  <c:v>GEEN</c:v>
                </c:pt>
              </c:strCache>
            </c:strRef>
          </c:tx>
          <c:spPr>
            <a:solidFill>
              <a:schemeClr val="accent1"/>
            </a:solidFill>
            <a:ln>
              <a:noFill/>
            </a:ln>
            <a:effectLst/>
            <a:sp3d/>
          </c:spPr>
          <c:invertIfNegative val="0"/>
          <c:dLbls>
            <c:delete val="1"/>
          </c:dLbls>
          <c:cat>
            <c:strRef>
              <c:f>RESULTATEN_SCORES!$K$74:$L$75</c:f>
              <c:strCache>
                <c:ptCount val="2"/>
                <c:pt idx="0">
                  <c:v>Antwoord</c:v>
                </c:pt>
                <c:pt idx="1">
                  <c:v>Informatie</c:v>
                </c:pt>
              </c:strCache>
            </c:strRef>
          </c:cat>
          <c:val>
            <c:numRef>
              <c:f>RESULTATEN_SCORES!$K$76:$L$76</c:f>
              <c:numCache>
                <c:formatCode>General</c:formatCode>
                <c:ptCount val="2"/>
                <c:pt idx="0">
                  <c:v>68</c:v>
                </c:pt>
                <c:pt idx="1">
                  <c:v>68</c:v>
                </c:pt>
              </c:numCache>
            </c:numRef>
          </c:val>
          <c:extLst>
            <c:ext xmlns:c16="http://schemas.microsoft.com/office/drawing/2014/chart" uri="{C3380CC4-5D6E-409C-BE32-E72D297353CC}">
              <c16:uniqueId val="{00000000-F1E4-4D89-A5C4-88B1E017BA37}"/>
            </c:ext>
          </c:extLst>
        </c:ser>
        <c:ser>
          <c:idx val="1"/>
          <c:order val="1"/>
          <c:tx>
            <c:strRef>
              <c:f>RESULTATEN_SCORES!$J$77</c:f>
              <c:strCache>
                <c:ptCount val="1"/>
                <c:pt idx="0">
                  <c:v>BEPERKT</c:v>
                </c:pt>
              </c:strCache>
            </c:strRef>
          </c:tx>
          <c:spPr>
            <a:solidFill>
              <a:schemeClr val="accent2"/>
            </a:solidFill>
            <a:ln>
              <a:noFill/>
            </a:ln>
            <a:effectLst/>
            <a:sp3d/>
          </c:spPr>
          <c:invertIfNegative val="0"/>
          <c:dLbls>
            <c:delete val="1"/>
          </c:dLbls>
          <c:cat>
            <c:strRef>
              <c:f>RESULTATEN_SCORES!$K$74:$L$75</c:f>
              <c:strCache>
                <c:ptCount val="2"/>
                <c:pt idx="0">
                  <c:v>Antwoord</c:v>
                </c:pt>
                <c:pt idx="1">
                  <c:v>Informatie</c:v>
                </c:pt>
              </c:strCache>
            </c:strRef>
          </c:cat>
          <c:val>
            <c:numRef>
              <c:f>RESULTATEN_SCORES!$K$77:$L$77</c:f>
              <c:numCache>
                <c:formatCode>General</c:formatCode>
                <c:ptCount val="2"/>
                <c:pt idx="0">
                  <c:v>0</c:v>
                </c:pt>
                <c:pt idx="1">
                  <c:v>0</c:v>
                </c:pt>
              </c:numCache>
            </c:numRef>
          </c:val>
          <c:extLst>
            <c:ext xmlns:c16="http://schemas.microsoft.com/office/drawing/2014/chart" uri="{C3380CC4-5D6E-409C-BE32-E72D297353CC}">
              <c16:uniqueId val="{00000001-F1E4-4D89-A5C4-88B1E017BA37}"/>
            </c:ext>
          </c:extLst>
        </c:ser>
        <c:ser>
          <c:idx val="2"/>
          <c:order val="2"/>
          <c:tx>
            <c:strRef>
              <c:f>RESULTATEN_SCORES!$J$78</c:f>
              <c:strCache>
                <c:ptCount val="1"/>
                <c:pt idx="0">
                  <c:v>OK</c:v>
                </c:pt>
              </c:strCache>
            </c:strRef>
          </c:tx>
          <c:spPr>
            <a:solidFill>
              <a:schemeClr val="accent3"/>
            </a:solidFill>
            <a:ln>
              <a:noFill/>
            </a:ln>
            <a:effectLst/>
            <a:sp3d/>
          </c:spPr>
          <c:invertIfNegative val="0"/>
          <c:dLbls>
            <c:delete val="1"/>
          </c:dLbls>
          <c:cat>
            <c:strRef>
              <c:f>RESULTATEN_SCORES!$K$74:$L$75</c:f>
              <c:strCache>
                <c:ptCount val="2"/>
                <c:pt idx="0">
                  <c:v>Antwoord</c:v>
                </c:pt>
                <c:pt idx="1">
                  <c:v>Informatie</c:v>
                </c:pt>
              </c:strCache>
            </c:strRef>
          </c:cat>
          <c:val>
            <c:numRef>
              <c:f>RESULTATEN_SCORES!$K$78:$L$78</c:f>
              <c:numCache>
                <c:formatCode>General</c:formatCode>
                <c:ptCount val="2"/>
                <c:pt idx="0">
                  <c:v>0</c:v>
                </c:pt>
                <c:pt idx="1">
                  <c:v>0</c:v>
                </c:pt>
              </c:numCache>
            </c:numRef>
          </c:val>
          <c:extLst>
            <c:ext xmlns:c16="http://schemas.microsoft.com/office/drawing/2014/chart" uri="{C3380CC4-5D6E-409C-BE32-E72D297353CC}">
              <c16:uniqueId val="{00000002-F1E4-4D89-A5C4-88B1E017BA37}"/>
            </c:ext>
          </c:extLst>
        </c:ser>
        <c:ser>
          <c:idx val="3"/>
          <c:order val="3"/>
          <c:tx>
            <c:strRef>
              <c:f>RESULTATEN_SCORES!$J$79</c:f>
              <c:strCache>
                <c:ptCount val="1"/>
                <c:pt idx="0">
                  <c:v>0</c:v>
                </c:pt>
              </c:strCache>
            </c:strRef>
          </c:tx>
          <c:spPr>
            <a:solidFill>
              <a:schemeClr val="accent4"/>
            </a:solidFill>
            <a:ln>
              <a:noFill/>
            </a:ln>
            <a:effectLst/>
            <a:sp3d/>
          </c:spPr>
          <c:invertIfNegative val="0"/>
          <c:dLbls>
            <c:delete val="1"/>
          </c:dLbls>
          <c:cat>
            <c:strRef>
              <c:f>RESULTATEN_SCORES!$K$74:$L$75</c:f>
              <c:strCache>
                <c:ptCount val="2"/>
                <c:pt idx="0">
                  <c:v>Antwoord</c:v>
                </c:pt>
                <c:pt idx="1">
                  <c:v>Informatie</c:v>
                </c:pt>
              </c:strCache>
            </c:strRef>
          </c:cat>
          <c:val>
            <c:numRef>
              <c:f>RESULTATEN_SCORES!$K$79:$L$79</c:f>
              <c:numCache>
                <c:formatCode>General</c:formatCode>
                <c:ptCount val="2"/>
                <c:pt idx="0">
                  <c:v>0</c:v>
                </c:pt>
                <c:pt idx="1">
                  <c:v>0</c:v>
                </c:pt>
              </c:numCache>
            </c:numRef>
          </c:val>
          <c:extLst>
            <c:ext xmlns:c16="http://schemas.microsoft.com/office/drawing/2014/chart" uri="{C3380CC4-5D6E-409C-BE32-E72D297353CC}">
              <c16:uniqueId val="{00000003-F1E4-4D89-A5C4-88B1E017BA37}"/>
            </c:ext>
          </c:extLst>
        </c:ser>
        <c:dLbls>
          <c:showLegendKey val="0"/>
          <c:showVal val="1"/>
          <c:showCatName val="0"/>
          <c:showSerName val="0"/>
          <c:showPercent val="0"/>
          <c:showBubbleSize val="0"/>
        </c:dLbls>
        <c:gapWidth val="150"/>
        <c:shape val="box"/>
        <c:axId val="968486448"/>
        <c:axId val="608042528"/>
        <c:axId val="0"/>
      </c:bar3DChart>
      <c:catAx>
        <c:axId val="968486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nl-NL"/>
          </a:p>
        </c:txPr>
        <c:crossAx val="608042528"/>
        <c:crosses val="autoZero"/>
        <c:auto val="1"/>
        <c:lblAlgn val="ctr"/>
        <c:lblOffset val="100"/>
        <c:noMultiLvlLbl val="0"/>
      </c:catAx>
      <c:valAx>
        <c:axId val="608042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6848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645138289509026"/>
          <c:y val="2.3931598967643582E-2"/>
          <c:w val="0.89354861710490974"/>
          <c:h val="0.77243027978535983"/>
        </c:manualLayout>
      </c:layout>
      <c:bar3DChart>
        <c:barDir val="col"/>
        <c:grouping val="percentStacked"/>
        <c:varyColors val="0"/>
        <c:ser>
          <c:idx val="0"/>
          <c:order val="0"/>
          <c:tx>
            <c:strRef>
              <c:f>RESULTATEN_SCORES!$J$76</c:f>
              <c:strCache>
                <c:ptCount val="1"/>
                <c:pt idx="0">
                  <c:v>GEEN</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RESULTATEN_SCORES!$M$74:$N$75</c:f>
              <c:multiLvlStrCache>
                <c:ptCount val="2"/>
                <c:lvl>
                  <c:pt idx="0">
                    <c:v>Antwoord</c:v>
                  </c:pt>
                  <c:pt idx="1">
                    <c:v>Informatie</c:v>
                  </c:pt>
                </c:lvl>
                <c:lvl>
                  <c:pt idx="0">
                    <c:v>VUL HIER DATUM IN WANNEER DE VRAGENLIJST_02 IS AANGELEVERD DOOR DE LEVERANCIER</c:v>
                  </c:pt>
                </c:lvl>
              </c:multiLvlStrCache>
            </c:multiLvlStrRef>
          </c:cat>
          <c:val>
            <c:numRef>
              <c:f>RESULTATEN_SCORES!$M$76:$N$76</c:f>
              <c:numCache>
                <c:formatCode>General</c:formatCode>
                <c:ptCount val="2"/>
                <c:pt idx="0">
                  <c:v>68</c:v>
                </c:pt>
                <c:pt idx="1">
                  <c:v>68</c:v>
                </c:pt>
              </c:numCache>
            </c:numRef>
          </c:val>
          <c:extLst>
            <c:ext xmlns:c16="http://schemas.microsoft.com/office/drawing/2014/chart" uri="{C3380CC4-5D6E-409C-BE32-E72D297353CC}">
              <c16:uniqueId val="{00000000-7EDB-4C85-89D0-F7C0695106C3}"/>
            </c:ext>
          </c:extLst>
        </c:ser>
        <c:ser>
          <c:idx val="1"/>
          <c:order val="1"/>
          <c:tx>
            <c:strRef>
              <c:f>RESULTATEN_SCORES!$J$77</c:f>
              <c:strCache>
                <c:ptCount val="1"/>
                <c:pt idx="0">
                  <c:v>BEPERKT</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RESULTATEN_SCORES!$M$74:$N$75</c:f>
              <c:multiLvlStrCache>
                <c:ptCount val="2"/>
                <c:lvl>
                  <c:pt idx="0">
                    <c:v>Antwoord</c:v>
                  </c:pt>
                  <c:pt idx="1">
                    <c:v>Informatie</c:v>
                  </c:pt>
                </c:lvl>
                <c:lvl>
                  <c:pt idx="0">
                    <c:v>VUL HIER DATUM IN WANNEER DE VRAGENLIJST_02 IS AANGELEVERD DOOR DE LEVERANCIER</c:v>
                  </c:pt>
                </c:lvl>
              </c:multiLvlStrCache>
            </c:multiLvlStrRef>
          </c:cat>
          <c:val>
            <c:numRef>
              <c:f>RESULTATEN_SCORES!$M$77:$N$77</c:f>
              <c:numCache>
                <c:formatCode>General</c:formatCode>
                <c:ptCount val="2"/>
                <c:pt idx="0">
                  <c:v>0</c:v>
                </c:pt>
                <c:pt idx="1">
                  <c:v>0</c:v>
                </c:pt>
              </c:numCache>
            </c:numRef>
          </c:val>
          <c:extLst>
            <c:ext xmlns:c16="http://schemas.microsoft.com/office/drawing/2014/chart" uri="{C3380CC4-5D6E-409C-BE32-E72D297353CC}">
              <c16:uniqueId val="{00000001-7EDB-4C85-89D0-F7C0695106C3}"/>
            </c:ext>
          </c:extLst>
        </c:ser>
        <c:ser>
          <c:idx val="2"/>
          <c:order val="2"/>
          <c:tx>
            <c:strRef>
              <c:f>RESULTATEN_SCORES!$J$78</c:f>
              <c:strCache>
                <c:ptCount val="1"/>
                <c:pt idx="0">
                  <c:v>OK</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RESULTATEN_SCORES!$M$74:$N$75</c:f>
              <c:multiLvlStrCache>
                <c:ptCount val="2"/>
                <c:lvl>
                  <c:pt idx="0">
                    <c:v>Antwoord</c:v>
                  </c:pt>
                  <c:pt idx="1">
                    <c:v>Informatie</c:v>
                  </c:pt>
                </c:lvl>
                <c:lvl>
                  <c:pt idx="0">
                    <c:v>VUL HIER DATUM IN WANNEER DE VRAGENLIJST_02 IS AANGELEVERD DOOR DE LEVERANCIER</c:v>
                  </c:pt>
                </c:lvl>
              </c:multiLvlStrCache>
            </c:multiLvlStrRef>
          </c:cat>
          <c:val>
            <c:numRef>
              <c:f>RESULTATEN_SCORES!$M$78:$N$78</c:f>
              <c:numCache>
                <c:formatCode>General</c:formatCode>
                <c:ptCount val="2"/>
                <c:pt idx="0">
                  <c:v>0</c:v>
                </c:pt>
                <c:pt idx="1">
                  <c:v>0</c:v>
                </c:pt>
              </c:numCache>
            </c:numRef>
          </c:val>
          <c:extLst>
            <c:ext xmlns:c16="http://schemas.microsoft.com/office/drawing/2014/chart" uri="{C3380CC4-5D6E-409C-BE32-E72D297353CC}">
              <c16:uniqueId val="{00000002-7EDB-4C85-89D0-F7C0695106C3}"/>
            </c:ext>
          </c:extLst>
        </c:ser>
        <c:ser>
          <c:idx val="3"/>
          <c:order val="3"/>
          <c:tx>
            <c:strRef>
              <c:f>RESULTATEN_SCORES!$J$79</c:f>
              <c:strCache>
                <c:ptCount val="1"/>
                <c:pt idx="0">
                  <c:v>0</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RESULTATEN_SCORES!$M$74:$N$75</c:f>
              <c:multiLvlStrCache>
                <c:ptCount val="2"/>
                <c:lvl>
                  <c:pt idx="0">
                    <c:v>Antwoord</c:v>
                  </c:pt>
                  <c:pt idx="1">
                    <c:v>Informatie</c:v>
                  </c:pt>
                </c:lvl>
                <c:lvl>
                  <c:pt idx="0">
                    <c:v>VUL HIER DATUM IN WANNEER DE VRAGENLIJST_02 IS AANGELEVERD DOOR DE LEVERANCIER</c:v>
                  </c:pt>
                </c:lvl>
              </c:multiLvlStrCache>
            </c:multiLvlStrRef>
          </c:cat>
          <c:val>
            <c:numRef>
              <c:f>RESULTATEN_SCORES!$M$79:$N$79</c:f>
              <c:numCache>
                <c:formatCode>General</c:formatCode>
                <c:ptCount val="2"/>
                <c:pt idx="0">
                  <c:v>0</c:v>
                </c:pt>
                <c:pt idx="1">
                  <c:v>0</c:v>
                </c:pt>
              </c:numCache>
            </c:numRef>
          </c:val>
          <c:extLst>
            <c:ext xmlns:c16="http://schemas.microsoft.com/office/drawing/2014/chart" uri="{C3380CC4-5D6E-409C-BE32-E72D297353CC}">
              <c16:uniqueId val="{00000003-7EDB-4C85-89D0-F7C0695106C3}"/>
            </c:ext>
          </c:extLst>
        </c:ser>
        <c:dLbls>
          <c:showLegendKey val="0"/>
          <c:showVal val="1"/>
          <c:showCatName val="0"/>
          <c:showSerName val="0"/>
          <c:showPercent val="0"/>
          <c:showBubbleSize val="0"/>
        </c:dLbls>
        <c:gapWidth val="150"/>
        <c:shape val="box"/>
        <c:axId val="968486448"/>
        <c:axId val="608042528"/>
        <c:axId val="0"/>
      </c:bar3DChart>
      <c:catAx>
        <c:axId val="968486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nl-NL"/>
          </a:p>
        </c:txPr>
        <c:crossAx val="608042528"/>
        <c:crosses val="autoZero"/>
        <c:auto val="1"/>
        <c:lblAlgn val="ctr"/>
        <c:lblOffset val="100"/>
        <c:noMultiLvlLbl val="0"/>
      </c:catAx>
      <c:valAx>
        <c:axId val="608042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6848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RESULTATEN_SCORES!$J$76</c:f>
              <c:strCache>
                <c:ptCount val="1"/>
                <c:pt idx="0">
                  <c:v>GEEN</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RESULTATEN_SCORES!$O$74:$P$75</c:f>
              <c:multiLvlStrCache>
                <c:ptCount val="2"/>
                <c:lvl>
                  <c:pt idx="0">
                    <c:v>Antwoord</c:v>
                  </c:pt>
                  <c:pt idx="1">
                    <c:v>Informatie</c:v>
                  </c:pt>
                </c:lvl>
                <c:lvl>
                  <c:pt idx="0">
                    <c:v>VUL HIER DATUM IN WANNEER DE VRAGENLIJST_03 IS AANGELEVERD DOOR DE LEVERANCIER</c:v>
                  </c:pt>
                </c:lvl>
              </c:multiLvlStrCache>
            </c:multiLvlStrRef>
          </c:cat>
          <c:val>
            <c:numRef>
              <c:f>RESULTATEN_SCORES!$O$76:$P$76</c:f>
              <c:numCache>
                <c:formatCode>General</c:formatCode>
                <c:ptCount val="2"/>
                <c:pt idx="0">
                  <c:v>68</c:v>
                </c:pt>
                <c:pt idx="1">
                  <c:v>68</c:v>
                </c:pt>
              </c:numCache>
            </c:numRef>
          </c:val>
          <c:extLst>
            <c:ext xmlns:c16="http://schemas.microsoft.com/office/drawing/2014/chart" uri="{C3380CC4-5D6E-409C-BE32-E72D297353CC}">
              <c16:uniqueId val="{00000000-E2B8-48CD-9E14-111C71CAC75F}"/>
            </c:ext>
          </c:extLst>
        </c:ser>
        <c:ser>
          <c:idx val="1"/>
          <c:order val="1"/>
          <c:tx>
            <c:strRef>
              <c:f>RESULTATEN_SCORES!$J$77</c:f>
              <c:strCache>
                <c:ptCount val="1"/>
                <c:pt idx="0">
                  <c:v>BEPERKT</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RESULTATEN_SCORES!$O$74:$P$75</c:f>
              <c:multiLvlStrCache>
                <c:ptCount val="2"/>
                <c:lvl>
                  <c:pt idx="0">
                    <c:v>Antwoord</c:v>
                  </c:pt>
                  <c:pt idx="1">
                    <c:v>Informatie</c:v>
                  </c:pt>
                </c:lvl>
                <c:lvl>
                  <c:pt idx="0">
                    <c:v>VUL HIER DATUM IN WANNEER DE VRAGENLIJST_03 IS AANGELEVERD DOOR DE LEVERANCIER</c:v>
                  </c:pt>
                </c:lvl>
              </c:multiLvlStrCache>
            </c:multiLvlStrRef>
          </c:cat>
          <c:val>
            <c:numRef>
              <c:f>RESULTATEN_SCORES!$O$77:$P$77</c:f>
              <c:numCache>
                <c:formatCode>General</c:formatCode>
                <c:ptCount val="2"/>
                <c:pt idx="0">
                  <c:v>0</c:v>
                </c:pt>
                <c:pt idx="1">
                  <c:v>0</c:v>
                </c:pt>
              </c:numCache>
            </c:numRef>
          </c:val>
          <c:extLst>
            <c:ext xmlns:c16="http://schemas.microsoft.com/office/drawing/2014/chart" uri="{C3380CC4-5D6E-409C-BE32-E72D297353CC}">
              <c16:uniqueId val="{00000001-E2B8-48CD-9E14-111C71CAC75F}"/>
            </c:ext>
          </c:extLst>
        </c:ser>
        <c:ser>
          <c:idx val="2"/>
          <c:order val="2"/>
          <c:tx>
            <c:strRef>
              <c:f>RESULTATEN_SCORES!$J$78</c:f>
              <c:strCache>
                <c:ptCount val="1"/>
                <c:pt idx="0">
                  <c:v>OK</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RESULTATEN_SCORES!$O$74:$P$75</c:f>
              <c:multiLvlStrCache>
                <c:ptCount val="2"/>
                <c:lvl>
                  <c:pt idx="0">
                    <c:v>Antwoord</c:v>
                  </c:pt>
                  <c:pt idx="1">
                    <c:v>Informatie</c:v>
                  </c:pt>
                </c:lvl>
                <c:lvl>
                  <c:pt idx="0">
                    <c:v>VUL HIER DATUM IN WANNEER DE VRAGENLIJST_03 IS AANGELEVERD DOOR DE LEVERANCIER</c:v>
                  </c:pt>
                </c:lvl>
              </c:multiLvlStrCache>
            </c:multiLvlStrRef>
          </c:cat>
          <c:val>
            <c:numRef>
              <c:f>RESULTATEN_SCORES!$O$78:$P$78</c:f>
              <c:numCache>
                <c:formatCode>General</c:formatCode>
                <c:ptCount val="2"/>
                <c:pt idx="0">
                  <c:v>0</c:v>
                </c:pt>
                <c:pt idx="1">
                  <c:v>0</c:v>
                </c:pt>
              </c:numCache>
            </c:numRef>
          </c:val>
          <c:extLst>
            <c:ext xmlns:c16="http://schemas.microsoft.com/office/drawing/2014/chart" uri="{C3380CC4-5D6E-409C-BE32-E72D297353CC}">
              <c16:uniqueId val="{00000002-E2B8-48CD-9E14-111C71CAC75F}"/>
            </c:ext>
          </c:extLst>
        </c:ser>
        <c:ser>
          <c:idx val="3"/>
          <c:order val="3"/>
          <c:tx>
            <c:strRef>
              <c:f>RESULTATEN_SCORES!$J$79</c:f>
              <c:strCache>
                <c:ptCount val="1"/>
                <c:pt idx="0">
                  <c:v>0</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RESULTATEN_SCORES!$O$74:$P$75</c:f>
              <c:multiLvlStrCache>
                <c:ptCount val="2"/>
                <c:lvl>
                  <c:pt idx="0">
                    <c:v>Antwoord</c:v>
                  </c:pt>
                  <c:pt idx="1">
                    <c:v>Informatie</c:v>
                  </c:pt>
                </c:lvl>
                <c:lvl>
                  <c:pt idx="0">
                    <c:v>VUL HIER DATUM IN WANNEER DE VRAGENLIJST_03 IS AANGELEVERD DOOR DE LEVERANCIER</c:v>
                  </c:pt>
                </c:lvl>
              </c:multiLvlStrCache>
            </c:multiLvlStrRef>
          </c:cat>
          <c:val>
            <c:numRef>
              <c:f>RESULTATEN_SCORES!$O$79:$P$79</c:f>
              <c:numCache>
                <c:formatCode>General</c:formatCode>
                <c:ptCount val="2"/>
                <c:pt idx="0">
                  <c:v>0</c:v>
                </c:pt>
                <c:pt idx="1">
                  <c:v>0</c:v>
                </c:pt>
              </c:numCache>
            </c:numRef>
          </c:val>
          <c:extLst>
            <c:ext xmlns:c16="http://schemas.microsoft.com/office/drawing/2014/chart" uri="{C3380CC4-5D6E-409C-BE32-E72D297353CC}">
              <c16:uniqueId val="{00000003-E2B8-48CD-9E14-111C71CAC75F}"/>
            </c:ext>
          </c:extLst>
        </c:ser>
        <c:dLbls>
          <c:showLegendKey val="0"/>
          <c:showVal val="1"/>
          <c:showCatName val="0"/>
          <c:showSerName val="0"/>
          <c:showPercent val="0"/>
          <c:showBubbleSize val="0"/>
        </c:dLbls>
        <c:gapWidth val="150"/>
        <c:shape val="box"/>
        <c:axId val="968486448"/>
        <c:axId val="608042528"/>
        <c:axId val="0"/>
      </c:bar3DChart>
      <c:catAx>
        <c:axId val="968486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nl-NL"/>
          </a:p>
        </c:txPr>
        <c:crossAx val="608042528"/>
        <c:crosses val="autoZero"/>
        <c:auto val="1"/>
        <c:lblAlgn val="ctr"/>
        <c:lblOffset val="100"/>
        <c:noMultiLvlLbl val="0"/>
      </c:catAx>
      <c:valAx>
        <c:axId val="608042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6848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RESULTATEN_SCORES!$J$76</c:f>
              <c:strCache>
                <c:ptCount val="1"/>
                <c:pt idx="0">
                  <c:v>GEEN</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RESULTATEN_SCORES!$Q$74:$R$75</c:f>
              <c:multiLvlStrCache>
                <c:ptCount val="2"/>
                <c:lvl>
                  <c:pt idx="0">
                    <c:v>Antwoord</c:v>
                  </c:pt>
                  <c:pt idx="1">
                    <c:v>Informatie</c:v>
                  </c:pt>
                </c:lvl>
                <c:lvl>
                  <c:pt idx="0">
                    <c:v>VUL HIER DATUM IN WANNEER DE VRAGENLIJST_04 IS AANGELEVERD DOOR DE LEVERANCIER</c:v>
                  </c:pt>
                </c:lvl>
              </c:multiLvlStrCache>
            </c:multiLvlStrRef>
          </c:cat>
          <c:val>
            <c:numRef>
              <c:f>RESULTATEN_SCORES!$Q$76:$R$76</c:f>
              <c:numCache>
                <c:formatCode>General</c:formatCode>
                <c:ptCount val="2"/>
                <c:pt idx="0">
                  <c:v>68</c:v>
                </c:pt>
                <c:pt idx="1">
                  <c:v>68</c:v>
                </c:pt>
              </c:numCache>
            </c:numRef>
          </c:val>
          <c:extLst>
            <c:ext xmlns:c16="http://schemas.microsoft.com/office/drawing/2014/chart" uri="{C3380CC4-5D6E-409C-BE32-E72D297353CC}">
              <c16:uniqueId val="{00000000-2409-4829-930D-26DB81497AC3}"/>
            </c:ext>
          </c:extLst>
        </c:ser>
        <c:ser>
          <c:idx val="1"/>
          <c:order val="1"/>
          <c:tx>
            <c:strRef>
              <c:f>RESULTATEN_SCORES!$J$77</c:f>
              <c:strCache>
                <c:ptCount val="1"/>
                <c:pt idx="0">
                  <c:v>BEPERKT</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RESULTATEN_SCORES!$Q$74:$R$75</c:f>
              <c:multiLvlStrCache>
                <c:ptCount val="2"/>
                <c:lvl>
                  <c:pt idx="0">
                    <c:v>Antwoord</c:v>
                  </c:pt>
                  <c:pt idx="1">
                    <c:v>Informatie</c:v>
                  </c:pt>
                </c:lvl>
                <c:lvl>
                  <c:pt idx="0">
                    <c:v>VUL HIER DATUM IN WANNEER DE VRAGENLIJST_04 IS AANGELEVERD DOOR DE LEVERANCIER</c:v>
                  </c:pt>
                </c:lvl>
              </c:multiLvlStrCache>
            </c:multiLvlStrRef>
          </c:cat>
          <c:val>
            <c:numRef>
              <c:f>RESULTATEN_SCORES!$Q$77:$R$77</c:f>
              <c:numCache>
                <c:formatCode>General</c:formatCode>
                <c:ptCount val="2"/>
                <c:pt idx="0">
                  <c:v>0</c:v>
                </c:pt>
                <c:pt idx="1">
                  <c:v>0</c:v>
                </c:pt>
              </c:numCache>
            </c:numRef>
          </c:val>
          <c:extLst>
            <c:ext xmlns:c16="http://schemas.microsoft.com/office/drawing/2014/chart" uri="{C3380CC4-5D6E-409C-BE32-E72D297353CC}">
              <c16:uniqueId val="{00000001-2409-4829-930D-26DB81497AC3}"/>
            </c:ext>
          </c:extLst>
        </c:ser>
        <c:ser>
          <c:idx val="2"/>
          <c:order val="2"/>
          <c:tx>
            <c:strRef>
              <c:f>RESULTATEN_SCORES!$J$78</c:f>
              <c:strCache>
                <c:ptCount val="1"/>
                <c:pt idx="0">
                  <c:v>OK</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RESULTATEN_SCORES!$Q$74:$R$75</c:f>
              <c:multiLvlStrCache>
                <c:ptCount val="2"/>
                <c:lvl>
                  <c:pt idx="0">
                    <c:v>Antwoord</c:v>
                  </c:pt>
                  <c:pt idx="1">
                    <c:v>Informatie</c:v>
                  </c:pt>
                </c:lvl>
                <c:lvl>
                  <c:pt idx="0">
                    <c:v>VUL HIER DATUM IN WANNEER DE VRAGENLIJST_04 IS AANGELEVERD DOOR DE LEVERANCIER</c:v>
                  </c:pt>
                </c:lvl>
              </c:multiLvlStrCache>
            </c:multiLvlStrRef>
          </c:cat>
          <c:val>
            <c:numRef>
              <c:f>RESULTATEN_SCORES!$Q$78:$R$78</c:f>
              <c:numCache>
                <c:formatCode>General</c:formatCode>
                <c:ptCount val="2"/>
                <c:pt idx="0">
                  <c:v>0</c:v>
                </c:pt>
                <c:pt idx="1">
                  <c:v>0</c:v>
                </c:pt>
              </c:numCache>
            </c:numRef>
          </c:val>
          <c:extLst>
            <c:ext xmlns:c16="http://schemas.microsoft.com/office/drawing/2014/chart" uri="{C3380CC4-5D6E-409C-BE32-E72D297353CC}">
              <c16:uniqueId val="{00000002-2409-4829-930D-26DB81497AC3}"/>
            </c:ext>
          </c:extLst>
        </c:ser>
        <c:ser>
          <c:idx val="3"/>
          <c:order val="3"/>
          <c:tx>
            <c:strRef>
              <c:f>RESULTATEN_SCORES!$J$79</c:f>
              <c:strCache>
                <c:ptCount val="1"/>
                <c:pt idx="0">
                  <c:v>0</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RESULTATEN_SCORES!$Q$74:$R$75</c:f>
              <c:multiLvlStrCache>
                <c:ptCount val="2"/>
                <c:lvl>
                  <c:pt idx="0">
                    <c:v>Antwoord</c:v>
                  </c:pt>
                  <c:pt idx="1">
                    <c:v>Informatie</c:v>
                  </c:pt>
                </c:lvl>
                <c:lvl>
                  <c:pt idx="0">
                    <c:v>VUL HIER DATUM IN WANNEER DE VRAGENLIJST_04 IS AANGELEVERD DOOR DE LEVERANCIER</c:v>
                  </c:pt>
                </c:lvl>
              </c:multiLvlStrCache>
            </c:multiLvlStrRef>
          </c:cat>
          <c:val>
            <c:numRef>
              <c:f>RESULTATEN_SCORES!$Q$79:$R$79</c:f>
              <c:numCache>
                <c:formatCode>General</c:formatCode>
                <c:ptCount val="2"/>
                <c:pt idx="0">
                  <c:v>0</c:v>
                </c:pt>
                <c:pt idx="1">
                  <c:v>0</c:v>
                </c:pt>
              </c:numCache>
            </c:numRef>
          </c:val>
          <c:extLst>
            <c:ext xmlns:c16="http://schemas.microsoft.com/office/drawing/2014/chart" uri="{C3380CC4-5D6E-409C-BE32-E72D297353CC}">
              <c16:uniqueId val="{00000003-2409-4829-930D-26DB81497AC3}"/>
            </c:ext>
          </c:extLst>
        </c:ser>
        <c:dLbls>
          <c:showLegendKey val="0"/>
          <c:showVal val="1"/>
          <c:showCatName val="0"/>
          <c:showSerName val="0"/>
          <c:showPercent val="0"/>
          <c:showBubbleSize val="0"/>
        </c:dLbls>
        <c:gapWidth val="150"/>
        <c:shape val="box"/>
        <c:axId val="968486448"/>
        <c:axId val="608042528"/>
        <c:axId val="0"/>
      </c:bar3DChart>
      <c:catAx>
        <c:axId val="968486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nl-NL"/>
          </a:p>
        </c:txPr>
        <c:crossAx val="608042528"/>
        <c:crosses val="autoZero"/>
        <c:auto val="1"/>
        <c:lblAlgn val="ctr"/>
        <c:lblOffset val="100"/>
        <c:noMultiLvlLbl val="0"/>
      </c:catAx>
      <c:valAx>
        <c:axId val="608042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6848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RESULTATEN_SCORES!$J$76</c:f>
              <c:strCache>
                <c:ptCount val="1"/>
                <c:pt idx="0">
                  <c:v>GEEN</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RESULTATEN_SCORES!$S$74:$T$75</c:f>
              <c:multiLvlStrCache>
                <c:ptCount val="2"/>
                <c:lvl>
                  <c:pt idx="0">
                    <c:v>Antwoord</c:v>
                  </c:pt>
                  <c:pt idx="1">
                    <c:v>Informatie</c:v>
                  </c:pt>
                </c:lvl>
                <c:lvl>
                  <c:pt idx="0">
                    <c:v>VUL HIER DATUM IN WANNEER DE VRAGENLIJST_05 IS AANGELEVERD DOOR DE LEVERANCIER</c:v>
                  </c:pt>
                </c:lvl>
              </c:multiLvlStrCache>
            </c:multiLvlStrRef>
          </c:cat>
          <c:val>
            <c:numRef>
              <c:f>RESULTATEN_SCORES!$S$76:$T$76</c:f>
              <c:numCache>
                <c:formatCode>General</c:formatCode>
                <c:ptCount val="2"/>
                <c:pt idx="0">
                  <c:v>68</c:v>
                </c:pt>
                <c:pt idx="1">
                  <c:v>68</c:v>
                </c:pt>
              </c:numCache>
            </c:numRef>
          </c:val>
          <c:extLst>
            <c:ext xmlns:c16="http://schemas.microsoft.com/office/drawing/2014/chart" uri="{C3380CC4-5D6E-409C-BE32-E72D297353CC}">
              <c16:uniqueId val="{00000000-7254-44D8-9FB4-3D3D27E51F1C}"/>
            </c:ext>
          </c:extLst>
        </c:ser>
        <c:ser>
          <c:idx val="1"/>
          <c:order val="1"/>
          <c:tx>
            <c:strRef>
              <c:f>RESULTATEN_SCORES!$J$77</c:f>
              <c:strCache>
                <c:ptCount val="1"/>
                <c:pt idx="0">
                  <c:v>BEPERKT</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RESULTATEN_SCORES!$S$74:$T$75</c:f>
              <c:multiLvlStrCache>
                <c:ptCount val="2"/>
                <c:lvl>
                  <c:pt idx="0">
                    <c:v>Antwoord</c:v>
                  </c:pt>
                  <c:pt idx="1">
                    <c:v>Informatie</c:v>
                  </c:pt>
                </c:lvl>
                <c:lvl>
                  <c:pt idx="0">
                    <c:v>VUL HIER DATUM IN WANNEER DE VRAGENLIJST_05 IS AANGELEVERD DOOR DE LEVERANCIER</c:v>
                  </c:pt>
                </c:lvl>
              </c:multiLvlStrCache>
            </c:multiLvlStrRef>
          </c:cat>
          <c:val>
            <c:numRef>
              <c:f>RESULTATEN_SCORES!$S$77:$T$77</c:f>
              <c:numCache>
                <c:formatCode>General</c:formatCode>
                <c:ptCount val="2"/>
                <c:pt idx="0">
                  <c:v>0</c:v>
                </c:pt>
                <c:pt idx="1">
                  <c:v>0</c:v>
                </c:pt>
              </c:numCache>
            </c:numRef>
          </c:val>
          <c:extLst>
            <c:ext xmlns:c16="http://schemas.microsoft.com/office/drawing/2014/chart" uri="{C3380CC4-5D6E-409C-BE32-E72D297353CC}">
              <c16:uniqueId val="{00000001-7254-44D8-9FB4-3D3D27E51F1C}"/>
            </c:ext>
          </c:extLst>
        </c:ser>
        <c:ser>
          <c:idx val="2"/>
          <c:order val="2"/>
          <c:tx>
            <c:strRef>
              <c:f>RESULTATEN_SCORES!$J$78</c:f>
              <c:strCache>
                <c:ptCount val="1"/>
                <c:pt idx="0">
                  <c:v>OK</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RESULTATEN_SCORES!$S$74:$T$75</c:f>
              <c:multiLvlStrCache>
                <c:ptCount val="2"/>
                <c:lvl>
                  <c:pt idx="0">
                    <c:v>Antwoord</c:v>
                  </c:pt>
                  <c:pt idx="1">
                    <c:v>Informatie</c:v>
                  </c:pt>
                </c:lvl>
                <c:lvl>
                  <c:pt idx="0">
                    <c:v>VUL HIER DATUM IN WANNEER DE VRAGENLIJST_05 IS AANGELEVERD DOOR DE LEVERANCIER</c:v>
                  </c:pt>
                </c:lvl>
              </c:multiLvlStrCache>
            </c:multiLvlStrRef>
          </c:cat>
          <c:val>
            <c:numRef>
              <c:f>RESULTATEN_SCORES!$S$78:$T$78</c:f>
              <c:numCache>
                <c:formatCode>General</c:formatCode>
                <c:ptCount val="2"/>
                <c:pt idx="0">
                  <c:v>0</c:v>
                </c:pt>
                <c:pt idx="1">
                  <c:v>0</c:v>
                </c:pt>
              </c:numCache>
            </c:numRef>
          </c:val>
          <c:extLst>
            <c:ext xmlns:c16="http://schemas.microsoft.com/office/drawing/2014/chart" uri="{C3380CC4-5D6E-409C-BE32-E72D297353CC}">
              <c16:uniqueId val="{00000002-7254-44D8-9FB4-3D3D27E51F1C}"/>
            </c:ext>
          </c:extLst>
        </c:ser>
        <c:ser>
          <c:idx val="3"/>
          <c:order val="3"/>
          <c:tx>
            <c:strRef>
              <c:f>RESULTATEN_SCORES!$J$79</c:f>
              <c:strCache>
                <c:ptCount val="1"/>
                <c:pt idx="0">
                  <c:v>0</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RESULTATEN_SCORES!$S$74:$T$75</c:f>
              <c:multiLvlStrCache>
                <c:ptCount val="2"/>
                <c:lvl>
                  <c:pt idx="0">
                    <c:v>Antwoord</c:v>
                  </c:pt>
                  <c:pt idx="1">
                    <c:v>Informatie</c:v>
                  </c:pt>
                </c:lvl>
                <c:lvl>
                  <c:pt idx="0">
                    <c:v>VUL HIER DATUM IN WANNEER DE VRAGENLIJST_05 IS AANGELEVERD DOOR DE LEVERANCIER</c:v>
                  </c:pt>
                </c:lvl>
              </c:multiLvlStrCache>
            </c:multiLvlStrRef>
          </c:cat>
          <c:val>
            <c:numRef>
              <c:f>RESULTATEN_SCORES!$S$79:$T$79</c:f>
              <c:numCache>
                <c:formatCode>General</c:formatCode>
                <c:ptCount val="2"/>
                <c:pt idx="0">
                  <c:v>0</c:v>
                </c:pt>
                <c:pt idx="1">
                  <c:v>0</c:v>
                </c:pt>
              </c:numCache>
            </c:numRef>
          </c:val>
          <c:extLst>
            <c:ext xmlns:c16="http://schemas.microsoft.com/office/drawing/2014/chart" uri="{C3380CC4-5D6E-409C-BE32-E72D297353CC}">
              <c16:uniqueId val="{00000003-7254-44D8-9FB4-3D3D27E51F1C}"/>
            </c:ext>
          </c:extLst>
        </c:ser>
        <c:dLbls>
          <c:showLegendKey val="0"/>
          <c:showVal val="1"/>
          <c:showCatName val="0"/>
          <c:showSerName val="0"/>
          <c:showPercent val="0"/>
          <c:showBubbleSize val="0"/>
        </c:dLbls>
        <c:gapWidth val="150"/>
        <c:shape val="box"/>
        <c:axId val="968486448"/>
        <c:axId val="608042528"/>
        <c:axId val="0"/>
      </c:bar3DChart>
      <c:catAx>
        <c:axId val="968486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nl-NL"/>
          </a:p>
        </c:txPr>
        <c:crossAx val="608042528"/>
        <c:crosses val="autoZero"/>
        <c:auto val="1"/>
        <c:lblAlgn val="ctr"/>
        <c:lblOffset val="100"/>
        <c:noMultiLvlLbl val="0"/>
      </c:catAx>
      <c:valAx>
        <c:axId val="608042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6848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SCORE INFORMATIE - LEVERANCIER</a:t>
            </a:r>
            <a:r>
              <a:rPr lang="nl-NL" baseline="0"/>
              <a:t> 1</a:t>
            </a:r>
            <a:endParaRPr lang="nl-NL"/>
          </a:p>
          <a:p>
            <a:pPr>
              <a:defRPr/>
            </a:pPr>
            <a:r>
              <a:rPr lang="nl-NL"/>
              <a:t>(Heeft</a:t>
            </a:r>
            <a:r>
              <a:rPr lang="nl-NL" baseline="0"/>
              <a:t> de leverancier relevante INFORMATIE aangeleverd op de vraag?)</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RESULTATEN_SCORES!$J$76</c:f>
              <c:strCache>
                <c:ptCount val="1"/>
                <c:pt idx="0">
                  <c:v>GEEN</c:v>
                </c:pt>
              </c:strCache>
            </c:strRef>
          </c:tx>
          <c:spPr>
            <a:solidFill>
              <a:schemeClr val="accent1"/>
            </a:solidFill>
            <a:ln>
              <a:noFill/>
            </a:ln>
            <a:effectLst/>
            <a:sp3d/>
          </c:spPr>
          <c:invertIfNegative val="0"/>
          <c:cat>
            <c:multiLvlStrRef>
              <c:extLst>
                <c:ext xmlns:c15="http://schemas.microsoft.com/office/drawing/2012/chart" uri="{02D57815-91ED-43cb-92C2-25804820EDAC}">
                  <c15:fullRef>
                    <c15:sqref>RESULTATEN_SCORES!$K$74:$T$75</c15:sqref>
                  </c15:fullRef>
                </c:ext>
              </c:extLst>
              <c:f>(RESULTATEN_SCORES!$L$74:$L$75,RESULTATEN_SCORES!$N$74:$N$75,RESULTATEN_SCORES!$P$74:$P$75,RESULTATEN_SCORES!$R$74:$R$75,RESULTATEN_SCORES!$T$74:$T$75)</c:f>
              <c:multiLvlStrCache>
                <c:ptCount val="5"/>
                <c:lvl>
                  <c:pt idx="0">
                    <c:v>Informatie</c:v>
                  </c:pt>
                  <c:pt idx="1">
                    <c:v>Informatie</c:v>
                  </c:pt>
                  <c:pt idx="2">
                    <c:v>Informatie</c:v>
                  </c:pt>
                  <c:pt idx="3">
                    <c:v>Informatie</c:v>
                  </c:pt>
                  <c:pt idx="4">
                    <c:v>Informatie</c:v>
                  </c:pt>
                </c:lvl>
                <c:lvl/>
              </c:multiLvlStrCache>
            </c:multiLvlStrRef>
          </c:cat>
          <c:val>
            <c:numRef>
              <c:extLst>
                <c:ext xmlns:c15="http://schemas.microsoft.com/office/drawing/2012/chart" uri="{02D57815-91ED-43cb-92C2-25804820EDAC}">
                  <c15:fullRef>
                    <c15:sqref>RESULTATEN_SCORES!$K$76:$T$76</c15:sqref>
                  </c15:fullRef>
                </c:ext>
              </c:extLst>
              <c:f>(RESULTATEN_SCORES!$L$76,RESULTATEN_SCORES!$N$76,RESULTATEN_SCORES!$P$76,RESULTATEN_SCORES!$R$76,RESULTATEN_SCORES!$T$76)</c:f>
              <c:numCache>
                <c:formatCode>General</c:formatCode>
                <c:ptCount val="5"/>
                <c:pt idx="0">
                  <c:v>68</c:v>
                </c:pt>
                <c:pt idx="1">
                  <c:v>68</c:v>
                </c:pt>
                <c:pt idx="2">
                  <c:v>68</c:v>
                </c:pt>
                <c:pt idx="3">
                  <c:v>68</c:v>
                </c:pt>
                <c:pt idx="4">
                  <c:v>68</c:v>
                </c:pt>
              </c:numCache>
            </c:numRef>
          </c:val>
          <c:extLst>
            <c:ext xmlns:c16="http://schemas.microsoft.com/office/drawing/2014/chart" uri="{C3380CC4-5D6E-409C-BE32-E72D297353CC}">
              <c16:uniqueId val="{00000000-515B-4414-AB0B-32DC1E9C26B5}"/>
            </c:ext>
          </c:extLst>
        </c:ser>
        <c:ser>
          <c:idx val="1"/>
          <c:order val="1"/>
          <c:tx>
            <c:strRef>
              <c:f>RESULTATEN_SCORES!$J$77</c:f>
              <c:strCache>
                <c:ptCount val="1"/>
                <c:pt idx="0">
                  <c:v>BEPERKT</c:v>
                </c:pt>
              </c:strCache>
            </c:strRef>
          </c:tx>
          <c:spPr>
            <a:solidFill>
              <a:schemeClr val="accent2"/>
            </a:solidFill>
            <a:ln>
              <a:noFill/>
            </a:ln>
            <a:effectLst/>
            <a:sp3d/>
          </c:spPr>
          <c:invertIfNegative val="0"/>
          <c:cat>
            <c:multiLvlStrRef>
              <c:extLst>
                <c:ext xmlns:c15="http://schemas.microsoft.com/office/drawing/2012/chart" uri="{02D57815-91ED-43cb-92C2-25804820EDAC}">
                  <c15:fullRef>
                    <c15:sqref>RESULTATEN_SCORES!$K$74:$T$75</c15:sqref>
                  </c15:fullRef>
                </c:ext>
              </c:extLst>
              <c:f>(RESULTATEN_SCORES!$L$74:$L$75,RESULTATEN_SCORES!$N$74:$N$75,RESULTATEN_SCORES!$P$74:$P$75,RESULTATEN_SCORES!$R$74:$R$75,RESULTATEN_SCORES!$T$74:$T$75)</c:f>
              <c:multiLvlStrCache>
                <c:ptCount val="5"/>
                <c:lvl>
                  <c:pt idx="0">
                    <c:v>Informatie</c:v>
                  </c:pt>
                  <c:pt idx="1">
                    <c:v>Informatie</c:v>
                  </c:pt>
                  <c:pt idx="2">
                    <c:v>Informatie</c:v>
                  </c:pt>
                  <c:pt idx="3">
                    <c:v>Informatie</c:v>
                  </c:pt>
                  <c:pt idx="4">
                    <c:v>Informatie</c:v>
                  </c:pt>
                </c:lvl>
                <c:lvl/>
              </c:multiLvlStrCache>
            </c:multiLvlStrRef>
          </c:cat>
          <c:val>
            <c:numRef>
              <c:extLst>
                <c:ext xmlns:c15="http://schemas.microsoft.com/office/drawing/2012/chart" uri="{02D57815-91ED-43cb-92C2-25804820EDAC}">
                  <c15:fullRef>
                    <c15:sqref>RESULTATEN_SCORES!$K$77:$T$77</c15:sqref>
                  </c15:fullRef>
                </c:ext>
              </c:extLst>
              <c:f>(RESULTATEN_SCORES!$L$77,RESULTATEN_SCORES!$N$77,RESULTATEN_SCORES!$P$77,RESULTATEN_SCORES!$R$77,RESULTATEN_SCORES!$T$77)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515B-4414-AB0B-32DC1E9C26B5}"/>
            </c:ext>
          </c:extLst>
        </c:ser>
        <c:ser>
          <c:idx val="2"/>
          <c:order val="2"/>
          <c:tx>
            <c:strRef>
              <c:f>RESULTATEN_SCORES!$J$78</c:f>
              <c:strCache>
                <c:ptCount val="1"/>
                <c:pt idx="0">
                  <c:v>OK</c:v>
                </c:pt>
              </c:strCache>
            </c:strRef>
          </c:tx>
          <c:spPr>
            <a:solidFill>
              <a:schemeClr val="accent3"/>
            </a:solidFill>
            <a:ln>
              <a:noFill/>
            </a:ln>
            <a:effectLst/>
            <a:sp3d/>
          </c:spPr>
          <c:invertIfNegative val="0"/>
          <c:cat>
            <c:multiLvlStrRef>
              <c:extLst>
                <c:ext xmlns:c15="http://schemas.microsoft.com/office/drawing/2012/chart" uri="{02D57815-91ED-43cb-92C2-25804820EDAC}">
                  <c15:fullRef>
                    <c15:sqref>RESULTATEN_SCORES!$K$74:$T$75</c15:sqref>
                  </c15:fullRef>
                </c:ext>
              </c:extLst>
              <c:f>(RESULTATEN_SCORES!$L$74:$L$75,RESULTATEN_SCORES!$N$74:$N$75,RESULTATEN_SCORES!$P$74:$P$75,RESULTATEN_SCORES!$R$74:$R$75,RESULTATEN_SCORES!$T$74:$T$75)</c:f>
              <c:multiLvlStrCache>
                <c:ptCount val="5"/>
                <c:lvl>
                  <c:pt idx="0">
                    <c:v>Informatie</c:v>
                  </c:pt>
                  <c:pt idx="1">
                    <c:v>Informatie</c:v>
                  </c:pt>
                  <c:pt idx="2">
                    <c:v>Informatie</c:v>
                  </c:pt>
                  <c:pt idx="3">
                    <c:v>Informatie</c:v>
                  </c:pt>
                  <c:pt idx="4">
                    <c:v>Informatie</c:v>
                  </c:pt>
                </c:lvl>
                <c:lvl/>
              </c:multiLvlStrCache>
            </c:multiLvlStrRef>
          </c:cat>
          <c:val>
            <c:numRef>
              <c:extLst>
                <c:ext xmlns:c15="http://schemas.microsoft.com/office/drawing/2012/chart" uri="{02D57815-91ED-43cb-92C2-25804820EDAC}">
                  <c15:fullRef>
                    <c15:sqref>RESULTATEN_SCORES!$K$78:$T$78</c15:sqref>
                  </c15:fullRef>
                </c:ext>
              </c:extLst>
              <c:f>(RESULTATEN_SCORES!$L$78,RESULTATEN_SCORES!$N$78,RESULTATEN_SCORES!$P$78,RESULTATEN_SCORES!$R$78,RESULTATEN_SCORES!$T$78)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515B-4414-AB0B-32DC1E9C26B5}"/>
            </c:ext>
          </c:extLst>
        </c:ser>
        <c:ser>
          <c:idx val="3"/>
          <c:order val="3"/>
          <c:tx>
            <c:strRef>
              <c:f>RESULTATEN_SCORES!$J$79</c:f>
              <c:strCache>
                <c:ptCount val="1"/>
                <c:pt idx="0">
                  <c:v>0</c:v>
                </c:pt>
              </c:strCache>
            </c:strRef>
          </c:tx>
          <c:spPr>
            <a:solidFill>
              <a:schemeClr val="accent4"/>
            </a:solidFill>
            <a:ln>
              <a:noFill/>
            </a:ln>
            <a:effectLst/>
            <a:sp3d/>
          </c:spPr>
          <c:invertIfNegative val="0"/>
          <c:cat>
            <c:multiLvlStrRef>
              <c:extLst>
                <c:ext xmlns:c15="http://schemas.microsoft.com/office/drawing/2012/chart" uri="{02D57815-91ED-43cb-92C2-25804820EDAC}">
                  <c15:fullRef>
                    <c15:sqref>RESULTATEN_SCORES!$K$74:$T$75</c15:sqref>
                  </c15:fullRef>
                </c:ext>
              </c:extLst>
              <c:f>(RESULTATEN_SCORES!$L$74:$L$75,RESULTATEN_SCORES!$N$74:$N$75,RESULTATEN_SCORES!$P$74:$P$75,RESULTATEN_SCORES!$R$74:$R$75,RESULTATEN_SCORES!$T$74:$T$75)</c:f>
              <c:multiLvlStrCache>
                <c:ptCount val="5"/>
                <c:lvl>
                  <c:pt idx="0">
                    <c:v>Informatie</c:v>
                  </c:pt>
                  <c:pt idx="1">
                    <c:v>Informatie</c:v>
                  </c:pt>
                  <c:pt idx="2">
                    <c:v>Informatie</c:v>
                  </c:pt>
                  <c:pt idx="3">
                    <c:v>Informatie</c:v>
                  </c:pt>
                  <c:pt idx="4">
                    <c:v>Informatie</c:v>
                  </c:pt>
                </c:lvl>
                <c:lvl/>
              </c:multiLvlStrCache>
            </c:multiLvlStrRef>
          </c:cat>
          <c:val>
            <c:numRef>
              <c:extLst>
                <c:ext xmlns:c15="http://schemas.microsoft.com/office/drawing/2012/chart" uri="{02D57815-91ED-43cb-92C2-25804820EDAC}">
                  <c15:fullRef>
                    <c15:sqref>RESULTATEN_SCORES!$K$79:$T$79</c15:sqref>
                  </c15:fullRef>
                </c:ext>
              </c:extLst>
              <c:f>(RESULTATEN_SCORES!$L$79,RESULTATEN_SCORES!$N$79,RESULTATEN_SCORES!$P$79,RESULTATEN_SCORES!$R$79,RESULTATEN_SCORES!$T$79)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515B-4414-AB0B-32DC1E9C26B5}"/>
            </c:ext>
          </c:extLst>
        </c:ser>
        <c:dLbls>
          <c:showLegendKey val="0"/>
          <c:showVal val="0"/>
          <c:showCatName val="0"/>
          <c:showSerName val="0"/>
          <c:showPercent val="0"/>
          <c:showBubbleSize val="0"/>
        </c:dLbls>
        <c:gapWidth val="150"/>
        <c:shape val="box"/>
        <c:axId val="848079616"/>
        <c:axId val="848081256"/>
        <c:axId val="0"/>
      </c:bar3DChart>
      <c:catAx>
        <c:axId val="8480796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48081256"/>
        <c:crosses val="autoZero"/>
        <c:auto val="1"/>
        <c:lblAlgn val="ctr"/>
        <c:lblOffset val="100"/>
        <c:noMultiLvlLbl val="0"/>
      </c:catAx>
      <c:valAx>
        <c:axId val="848081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48079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22</xdr:row>
      <xdr:rowOff>9525</xdr:rowOff>
    </xdr:from>
    <xdr:to>
      <xdr:col>1</xdr:col>
      <xdr:colOff>8124825</xdr:colOff>
      <xdr:row>37</xdr:row>
      <xdr:rowOff>43967</xdr:rowOff>
    </xdr:to>
    <xdr:pic>
      <xdr:nvPicPr>
        <xdr:cNvPr id="2" name="Picture 1">
          <a:extLst>
            <a:ext uri="{FF2B5EF4-FFF2-40B4-BE49-F238E27FC236}">
              <a16:creationId xmlns:a16="http://schemas.microsoft.com/office/drawing/2014/main" id="{D4C0CDBB-9756-4D5B-875D-85B0B513F645}"/>
            </a:ext>
          </a:extLst>
        </xdr:cNvPr>
        <xdr:cNvPicPr>
          <a:picLocks noChangeAspect="1"/>
        </xdr:cNvPicPr>
      </xdr:nvPicPr>
      <xdr:blipFill>
        <a:blip xmlns:r="http://schemas.openxmlformats.org/officeDocument/2006/relationships" r:embed="rId1"/>
        <a:stretch>
          <a:fillRect/>
        </a:stretch>
      </xdr:blipFill>
      <xdr:spPr>
        <a:xfrm>
          <a:off x="647700" y="7200900"/>
          <a:ext cx="8086725" cy="2891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96</xdr:row>
      <xdr:rowOff>0</xdr:rowOff>
    </xdr:from>
    <xdr:to>
      <xdr:col>29</xdr:col>
      <xdr:colOff>433273</xdr:colOff>
      <xdr:row>113</xdr:row>
      <xdr:rowOff>111280</xdr:rowOff>
    </xdr:to>
    <xdr:graphicFrame macro="">
      <xdr:nvGraphicFramePr>
        <xdr:cNvPr id="11" name="Chart 10">
          <a:extLst>
            <a:ext uri="{FF2B5EF4-FFF2-40B4-BE49-F238E27FC236}">
              <a16:creationId xmlns:a16="http://schemas.microsoft.com/office/drawing/2014/main" id="{9B00B262-79A5-4CE6-A413-9003DAA2D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9523</xdr:colOff>
      <xdr:row>1</xdr:row>
      <xdr:rowOff>0</xdr:rowOff>
    </xdr:from>
    <xdr:to>
      <xdr:col>23</xdr:col>
      <xdr:colOff>381001</xdr:colOff>
      <xdr:row>42</xdr:row>
      <xdr:rowOff>-1</xdr:rowOff>
    </xdr:to>
    <xdr:graphicFrame macro="">
      <xdr:nvGraphicFramePr>
        <xdr:cNvPr id="2" name="Chart 1">
          <a:extLst>
            <a:ext uri="{FF2B5EF4-FFF2-40B4-BE49-F238E27FC236}">
              <a16:creationId xmlns:a16="http://schemas.microsoft.com/office/drawing/2014/main" id="{785C04EE-CFE9-4186-9163-3C9AFF35B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136066</xdr:rowOff>
    </xdr:from>
    <xdr:to>
      <xdr:col>9</xdr:col>
      <xdr:colOff>585107</xdr:colOff>
      <xdr:row>65</xdr:row>
      <xdr:rowOff>190499</xdr:rowOff>
    </xdr:to>
    <xdr:graphicFrame macro="">
      <xdr:nvGraphicFramePr>
        <xdr:cNvPr id="3" name="Chart 2">
          <a:extLst>
            <a:ext uri="{FF2B5EF4-FFF2-40B4-BE49-F238E27FC236}">
              <a16:creationId xmlns:a16="http://schemas.microsoft.com/office/drawing/2014/main" id="{DA4A0F26-C240-42C7-BED3-FB54EE6FD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585109</xdr:colOff>
      <xdr:row>43</xdr:row>
      <xdr:rowOff>136066</xdr:rowOff>
    </xdr:from>
    <xdr:to>
      <xdr:col>18</xdr:col>
      <xdr:colOff>557894</xdr:colOff>
      <xdr:row>65</xdr:row>
      <xdr:rowOff>190499</xdr:rowOff>
    </xdr:to>
    <xdr:graphicFrame macro="">
      <xdr:nvGraphicFramePr>
        <xdr:cNvPr id="4" name="Chart 3">
          <a:extLst>
            <a:ext uri="{FF2B5EF4-FFF2-40B4-BE49-F238E27FC236}">
              <a16:creationId xmlns:a16="http://schemas.microsoft.com/office/drawing/2014/main" id="{6DB0B1BF-8654-4C38-BAD1-405E2EABA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557894</xdr:colOff>
      <xdr:row>43</xdr:row>
      <xdr:rowOff>136067</xdr:rowOff>
    </xdr:from>
    <xdr:to>
      <xdr:col>27</xdr:col>
      <xdr:colOff>557892</xdr:colOff>
      <xdr:row>65</xdr:row>
      <xdr:rowOff>176893</xdr:rowOff>
    </xdr:to>
    <xdr:graphicFrame macro="">
      <xdr:nvGraphicFramePr>
        <xdr:cNvPr id="5" name="Chart 4">
          <a:extLst>
            <a:ext uri="{FF2B5EF4-FFF2-40B4-BE49-F238E27FC236}">
              <a16:creationId xmlns:a16="http://schemas.microsoft.com/office/drawing/2014/main" id="{24A17629-536C-4ACE-B96C-F297DF46F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557893</xdr:colOff>
      <xdr:row>43</xdr:row>
      <xdr:rowOff>136067</xdr:rowOff>
    </xdr:from>
    <xdr:to>
      <xdr:col>36</xdr:col>
      <xdr:colOff>557893</xdr:colOff>
      <xdr:row>65</xdr:row>
      <xdr:rowOff>176893</xdr:rowOff>
    </xdr:to>
    <xdr:graphicFrame macro="">
      <xdr:nvGraphicFramePr>
        <xdr:cNvPr id="6" name="Chart 5">
          <a:extLst>
            <a:ext uri="{FF2B5EF4-FFF2-40B4-BE49-F238E27FC236}">
              <a16:creationId xmlns:a16="http://schemas.microsoft.com/office/drawing/2014/main" id="{1FAB855C-9010-433E-8749-812373143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36</xdr:col>
      <xdr:colOff>571500</xdr:colOff>
      <xdr:row>43</xdr:row>
      <xdr:rowOff>136067</xdr:rowOff>
    </xdr:from>
    <xdr:to>
      <xdr:col>45</xdr:col>
      <xdr:colOff>557892</xdr:colOff>
      <xdr:row>65</xdr:row>
      <xdr:rowOff>176892</xdr:rowOff>
    </xdr:to>
    <xdr:graphicFrame macro="">
      <xdr:nvGraphicFramePr>
        <xdr:cNvPr id="7" name="Chart 6">
          <a:extLst>
            <a:ext uri="{FF2B5EF4-FFF2-40B4-BE49-F238E27FC236}">
              <a16:creationId xmlns:a16="http://schemas.microsoft.com/office/drawing/2014/main" id="{8A53F4B4-0B2A-48B2-A542-708868D17A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0</xdr:colOff>
      <xdr:row>1</xdr:row>
      <xdr:rowOff>0</xdr:rowOff>
    </xdr:from>
    <xdr:to>
      <xdr:col>45</xdr:col>
      <xdr:colOff>571500</xdr:colOff>
      <xdr:row>42</xdr:row>
      <xdr:rowOff>-1</xdr:rowOff>
    </xdr:to>
    <xdr:graphicFrame macro="">
      <xdr:nvGraphicFramePr>
        <xdr:cNvPr id="9" name="Chart 8">
          <a:extLst>
            <a:ext uri="{FF2B5EF4-FFF2-40B4-BE49-F238E27FC236}">
              <a16:creationId xmlns:a16="http://schemas.microsoft.com/office/drawing/2014/main" id="{8FCDCCAC-0394-41E5-9E8B-56C18AF34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dms.acn.lighting.philips.com/Documents%20and%20Settings/nly22023/Application%20Data/Microsoft/Excel/2008%20Core%20MT%20Actionlist%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MT"/>
      <sheetName val="Agenda data"/>
      <sheetName val="Actions list"/>
      <sheetName val="Finished Actions"/>
      <sheetName val="Decisions"/>
      <sheetName val="TOR"/>
    </sheetNames>
    <sheetDataSet>
      <sheetData sheetId="0">
        <row r="4">
          <cell r="A4">
            <v>1</v>
          </cell>
          <cell r="B4">
            <v>1</v>
          </cell>
        </row>
        <row r="5">
          <cell r="A5">
            <v>1</v>
          </cell>
          <cell r="B5">
            <v>2</v>
          </cell>
        </row>
        <row r="6">
          <cell r="A6">
            <v>1</v>
          </cell>
          <cell r="B6">
            <v>3</v>
          </cell>
        </row>
        <row r="7">
          <cell r="A7">
            <v>1</v>
          </cell>
          <cell r="B7">
            <v>4</v>
          </cell>
        </row>
        <row r="8">
          <cell r="A8">
            <v>1</v>
          </cell>
          <cell r="B8">
            <v>5</v>
          </cell>
        </row>
        <row r="9">
          <cell r="A9">
            <v>1</v>
          </cell>
          <cell r="B9">
            <v>6</v>
          </cell>
        </row>
        <row r="10">
          <cell r="A10">
            <v>1</v>
          </cell>
          <cell r="B10">
            <v>7</v>
          </cell>
        </row>
        <row r="11">
          <cell r="A11">
            <v>1</v>
          </cell>
          <cell r="B11">
            <v>8</v>
          </cell>
        </row>
        <row r="12">
          <cell r="A12">
            <v>1</v>
          </cell>
          <cell r="B12">
            <v>9</v>
          </cell>
        </row>
        <row r="13">
          <cell r="A13" t="e">
            <v>#REF!</v>
          </cell>
          <cell r="B13">
            <v>10</v>
          </cell>
        </row>
      </sheetData>
      <sheetData sheetId="1">
        <row r="3">
          <cell r="C3">
            <v>39450</v>
          </cell>
        </row>
        <row r="4">
          <cell r="C4">
            <v>39457</v>
          </cell>
          <cell r="D4" t="str">
            <v xml:space="preserve">14:00-15:30
MT Improvement
</v>
          </cell>
          <cell r="E4" t="str">
            <v xml:space="preserve">15:30-17:00
Sourcing+Saving
</v>
          </cell>
        </row>
        <row r="5">
          <cell r="C5">
            <v>39464</v>
          </cell>
          <cell r="D5" t="str">
            <v>13:00-15:00
Gesamt MT --&gt;16.01.
(PVI, 261)</v>
          </cell>
          <cell r="E5" t="str">
            <v>13:05 Review Action List</v>
          </cell>
          <cell r="F5" t="str">
            <v>13:30 offene ÄA's und GV's</v>
          </cell>
          <cell r="G5" t="str">
            <v>14:15 Any Other business</v>
          </cell>
          <cell r="H5" t="str">
            <v xml:space="preserve">15:00-16:30
MT Inno entfällt
</v>
          </cell>
        </row>
        <row r="6">
          <cell r="C6">
            <v>39471</v>
          </cell>
        </row>
        <row r="7">
          <cell r="C7">
            <v>39478</v>
          </cell>
          <cell r="D7" t="str">
            <v>13:00-15:00
Gesamt MT</v>
          </cell>
          <cell r="E7" t="str">
            <v>13:05 Review Action List</v>
          </cell>
          <cell r="F7" t="str">
            <v>13:30 Leistungs-partnerschaft G. Jasinski</v>
          </cell>
          <cell r="G7" t="str">
            <v>13:45 offene ÄA's und GV's</v>
          </cell>
          <cell r="H7" t="str">
            <v xml:space="preserve">14:00 Review Efficiency Projects </v>
          </cell>
          <cell r="I7" t="str">
            <v>14:30 Any Other business</v>
          </cell>
          <cell r="J7" t="str">
            <v>15:00 Review
Customer Releases</v>
          </cell>
        </row>
        <row r="8">
          <cell r="C8">
            <v>39485</v>
          </cell>
          <cell r="D8" t="str">
            <v xml:space="preserve">14:00-15:30
MT Improvement
</v>
          </cell>
          <cell r="E8" t="str">
            <v xml:space="preserve">15:30-17:30
Sourcing+Saving
</v>
          </cell>
        </row>
        <row r="9">
          <cell r="C9">
            <v>39492</v>
          </cell>
          <cell r="D9" t="str">
            <v>13:00-15:00
Gesamt MT
(PVI, 261)</v>
          </cell>
          <cell r="E9" t="str">
            <v>13:05 Review Action List</v>
          </cell>
          <cell r="F9" t="str">
            <v>13:30 offene ÄA's und GV's</v>
          </cell>
          <cell r="G9" t="str">
            <v>13:45
Quality report</v>
          </cell>
          <cell r="H9" t="str">
            <v>14:15 Any Other business</v>
          </cell>
          <cell r="I9" t="str">
            <v>14:30
Freigabe H1 Produkte Shiwa</v>
          </cell>
          <cell r="J9" t="str">
            <v xml:space="preserve">15:00-16:30
MT Inno
</v>
          </cell>
        </row>
        <row r="10">
          <cell r="C10">
            <v>39499</v>
          </cell>
        </row>
        <row r="11">
          <cell r="C11">
            <v>39506</v>
          </cell>
          <cell r="D11" t="str">
            <v>13:00-15:00
Gesamt MT
(PVI, 261)</v>
          </cell>
          <cell r="E11" t="str">
            <v>13:05 Review Action List</v>
          </cell>
          <cell r="F11" t="str">
            <v>13:30 offene ÄA's und GV's</v>
          </cell>
          <cell r="G11" t="str">
            <v xml:space="preserve">13:45 Review Efficiency Projects </v>
          </cell>
          <cell r="H11" t="str">
            <v>14:15 Any Other business</v>
          </cell>
          <cell r="I11" t="str">
            <v>15:00 Review
Customer Releases</v>
          </cell>
        </row>
        <row r="12">
          <cell r="C12">
            <v>39513</v>
          </cell>
          <cell r="D12" t="str">
            <v xml:space="preserve">14:00-15:30
MT Improvement
</v>
          </cell>
          <cell r="E12" t="str">
            <v xml:space="preserve">15:30-17:30
Sourcing+Saving
</v>
          </cell>
        </row>
        <row r="13">
          <cell r="C13">
            <v>39520</v>
          </cell>
          <cell r="D13" t="str">
            <v>13:00-15:00
Gesamt MT
(PVI, 261)</v>
          </cell>
          <cell r="E13" t="str">
            <v>13:05 Review Action List</v>
          </cell>
          <cell r="F13" t="str">
            <v>13:30 offene ÄA's und GV's</v>
          </cell>
          <cell r="G13" t="str">
            <v>13:45
Quality report</v>
          </cell>
          <cell r="H13" t="str">
            <v>14:15 Any Other business</v>
          </cell>
          <cell r="I13" t="str">
            <v xml:space="preserve">15:00-16:30
MT Inno
</v>
          </cell>
        </row>
        <row r="14">
          <cell r="C14">
            <v>39527</v>
          </cell>
        </row>
        <row r="15">
          <cell r="C15">
            <v>39534</v>
          </cell>
          <cell r="D15" t="str">
            <v>13:00-15:00
Gesamt MT
(PVI, 261)</v>
          </cell>
          <cell r="E15" t="str">
            <v>13:05 Review Action List</v>
          </cell>
          <cell r="F15" t="str">
            <v>13:30 offene ÄA's und GV's</v>
          </cell>
          <cell r="G15" t="str">
            <v xml:space="preserve">13:45 Review Efficiency Projects </v>
          </cell>
          <cell r="H15" t="str">
            <v>14:15 Kurze Vorstellung Projekt Renate</v>
          </cell>
          <cell r="I15" t="str">
            <v>14:35 Any Other business</v>
          </cell>
          <cell r="J15" t="str">
            <v>15:00 Review
Customer Releases</v>
          </cell>
        </row>
        <row r="16">
          <cell r="C16">
            <v>39541</v>
          </cell>
          <cell r="D16" t="str">
            <v xml:space="preserve">14:00-15:30
MT Improvement
</v>
          </cell>
          <cell r="E16" t="str">
            <v xml:space="preserve">15:30-17:30
Sourcing+Saving
</v>
          </cell>
        </row>
        <row r="17">
          <cell r="C17">
            <v>39548</v>
          </cell>
          <cell r="D17" t="str">
            <v>13:00-15:00
Gesamt MT
(PVI, 261)</v>
          </cell>
          <cell r="E17" t="str">
            <v>13:05 Review Action List</v>
          </cell>
          <cell r="F17" t="str">
            <v>13:30 offene ÄA's und GV's</v>
          </cell>
          <cell r="G17" t="str">
            <v>13:45
Quality report</v>
          </cell>
          <cell r="H17" t="str">
            <v>14:15 Review progress 24V LD projects (Carlo)</v>
          </cell>
          <cell r="I17" t="str">
            <v>14:45 Any Other business</v>
          </cell>
          <cell r="K17" t="str">
            <v>Erweiterter FüKr.</v>
          </cell>
        </row>
        <row r="18">
          <cell r="C18">
            <v>39555</v>
          </cell>
          <cell r="I18" t="str">
            <v xml:space="preserve">15:00-16:30
MT Inno
</v>
          </cell>
        </row>
        <row r="19">
          <cell r="C19">
            <v>39562</v>
          </cell>
          <cell r="D19" t="str">
            <v>13:00-15:00
Gesamt MT
(PVI, 261)</v>
          </cell>
          <cell r="E19" t="str">
            <v>13:05 Review Action List</v>
          </cell>
          <cell r="F19" t="str">
            <v>13:30 offene ÄA's und GV's</v>
          </cell>
          <cell r="G19" t="str">
            <v xml:space="preserve">13:45 Review Efficiency Projects </v>
          </cell>
          <cell r="H19" t="str">
            <v>14:15 Any Other business</v>
          </cell>
          <cell r="I19" t="str">
            <v>15:00 Review
Customer Releases</v>
          </cell>
        </row>
        <row r="20">
          <cell r="C20">
            <v>39569</v>
          </cell>
          <cell r="D20" t="str">
            <v>Himmelfahrt</v>
          </cell>
        </row>
        <row r="21">
          <cell r="C21">
            <v>39575</v>
          </cell>
          <cell r="D21" t="str">
            <v>14:30 - 16:00
MT1
PV 261</v>
          </cell>
          <cell r="E21" t="str">
            <v>All
BBSC</v>
          </cell>
          <cell r="F21" t="str">
            <v>Marcin
Capex review
summary</v>
          </cell>
          <cell r="G21" t="str">
            <v>All
aob</v>
          </cell>
        </row>
        <row r="22">
          <cell r="C22">
            <v>39576</v>
          </cell>
          <cell r="D22" t="str">
            <v xml:space="preserve">14:00-15:30
MT Improvement
</v>
          </cell>
          <cell r="E22" t="str">
            <v xml:space="preserve">15:30-17:30
Sourcing+Saving
</v>
          </cell>
        </row>
        <row r="23">
          <cell r="C23">
            <v>39583</v>
          </cell>
          <cell r="D23" t="str">
            <v>13:30 -15:00
MT 2
(PVI, 261)</v>
          </cell>
          <cell r="E23" t="str">
            <v>13:30
All
Action List/
offene ÄA</v>
          </cell>
          <cell r="F23" t="str">
            <v>13:45 AK/LG/CR
operation review</v>
          </cell>
          <cell r="G23" t="str">
            <v>14:00
Shin
Quality report
2/4</v>
          </cell>
          <cell r="H23" t="str">
            <v>14:30
Rudolf
R&amp;D</v>
          </cell>
          <cell r="I23" t="str">
            <v xml:space="preserve">14:45-15:00
All
AOB
</v>
          </cell>
          <cell r="J23" t="str">
            <v xml:space="preserve">15:00-16:30
MT Inno
</v>
          </cell>
        </row>
        <row r="24">
          <cell r="C24">
            <v>39589</v>
          </cell>
          <cell r="D24" t="str">
            <v>13:45-15:00
MT 3
PV 261</v>
          </cell>
          <cell r="E24" t="str">
            <v>13:30
All
Action List/
offene ÄA</v>
          </cell>
          <cell r="F24" t="str">
            <v>13:45 AK/LG/CR
operation review</v>
          </cell>
          <cell r="G24" t="str">
            <v>14:00
Marc
HR</v>
          </cell>
          <cell r="H24" t="str">
            <v xml:space="preserve">14:45-15:00
All
AOB
</v>
          </cell>
        </row>
        <row r="25">
          <cell r="C25">
            <v>39597</v>
          </cell>
          <cell r="D25" t="str">
            <v>13:30-15:00
MT 4
(PVI, 261)</v>
          </cell>
          <cell r="E25" t="str">
            <v>13:30 
Action List
Marco</v>
          </cell>
          <cell r="F25" t="str">
            <v>13:45 AK/LG/CR
operation review</v>
          </cell>
          <cell r="G25" t="str">
            <v>14:00
Christian
Report Projekte</v>
          </cell>
          <cell r="H25" t="str">
            <v>14:20
Shin
Quality report
4/4</v>
          </cell>
          <cell r="I25" t="str">
            <v xml:space="preserve">14:50-15:00
All
AOB
</v>
          </cell>
          <cell r="J25" t="str">
            <v>15:00 Review
Customer Releases</v>
          </cell>
        </row>
        <row r="26">
          <cell r="C26">
            <v>39603</v>
          </cell>
          <cell r="D26" t="str">
            <v>14:30 - 16:00
MT1
PV 261</v>
          </cell>
          <cell r="E26" t="str">
            <v>All
BBSC</v>
          </cell>
          <cell r="F26" t="str">
            <v>Marcin
Capex review
summary</v>
          </cell>
          <cell r="G26" t="str">
            <v>All
aob</v>
          </cell>
        </row>
        <row r="27">
          <cell r="C27">
            <v>39604</v>
          </cell>
          <cell r="D27" t="str">
            <v xml:space="preserve">14:00-15:30
MT Improvement
</v>
          </cell>
          <cell r="E27" t="str">
            <v xml:space="preserve">15:30-17:30
Sourcing+Saving
</v>
          </cell>
        </row>
        <row r="28">
          <cell r="C28">
            <v>39611</v>
          </cell>
          <cell r="D28" t="str">
            <v>13:30 -15:00
MT 2
(PVI, 261)</v>
          </cell>
          <cell r="E28" t="str">
            <v>13:30
All
Action List/
offene ÄA</v>
          </cell>
          <cell r="F28" t="str">
            <v>13:45 AK/LG/CR
operation review</v>
          </cell>
          <cell r="G28" t="str">
            <v>14:00
Shin
Quality report
2/4</v>
          </cell>
          <cell r="H28" t="str">
            <v>14:30
Rudolf
R&amp;D</v>
          </cell>
          <cell r="I28" t="str">
            <v xml:space="preserve">14:45-15:00
All
AOB
</v>
          </cell>
          <cell r="J28" t="str">
            <v xml:space="preserve">15:00-16:30
MT Inno
</v>
          </cell>
        </row>
        <row r="29">
          <cell r="C29">
            <v>39617</v>
          </cell>
          <cell r="D29" t="str">
            <v>13:45-15:00
MT 3
PV 261</v>
          </cell>
          <cell r="E29" t="str">
            <v>13:30
All
Action List/
offene ÄA</v>
          </cell>
          <cell r="F29" t="str">
            <v>13:45 AK/LG/CR
operation review</v>
          </cell>
          <cell r="G29" t="str">
            <v>14:00
Marc
HR</v>
          </cell>
          <cell r="H29" t="str">
            <v xml:space="preserve">14:45-15:00
All
AOB
</v>
          </cell>
        </row>
        <row r="30">
          <cell r="C30">
            <v>39625</v>
          </cell>
          <cell r="D30" t="str">
            <v>13:30-15:00
MT 4
(PVI, 261)</v>
          </cell>
          <cell r="E30" t="str">
            <v>13:30 
Action List
Marco</v>
          </cell>
          <cell r="F30" t="str">
            <v>13:45 AK/LG/CR
operation review</v>
          </cell>
          <cell r="G30" t="str">
            <v>14:00
Christian
Report Projekte</v>
          </cell>
          <cell r="H30" t="str">
            <v>14:20
Shin
Quality report
4/4</v>
          </cell>
          <cell r="I30" t="str">
            <v xml:space="preserve">14:50-15:00
All
AOB
</v>
          </cell>
          <cell r="J30" t="str">
            <v>15:00 Review
Customer Releases</v>
          </cell>
        </row>
        <row r="31">
          <cell r="C31">
            <v>39631</v>
          </cell>
          <cell r="D31" t="str">
            <v>14:30 - 16:00
MT1
PV 261</v>
          </cell>
          <cell r="E31" t="str">
            <v>All
BBSC</v>
          </cell>
          <cell r="F31" t="str">
            <v>Marcin
Capex review
summary</v>
          </cell>
          <cell r="G31" t="str">
            <v>All
aob</v>
          </cell>
        </row>
        <row r="32">
          <cell r="C32">
            <v>39632</v>
          </cell>
          <cell r="D32" t="str">
            <v xml:space="preserve">14:00-15:30
MT Improvement
</v>
          </cell>
          <cell r="E32" t="str">
            <v xml:space="preserve">15:30-17:30
Sourcing+Saving
</v>
          </cell>
        </row>
        <row r="33">
          <cell r="C33">
            <v>39639</v>
          </cell>
          <cell r="D33" t="str">
            <v>13:30 -15:00
MT 2
(PVI, 261)</v>
          </cell>
          <cell r="E33" t="str">
            <v>13:30
All
Action List/
offene ÄA</v>
          </cell>
          <cell r="F33" t="str">
            <v>13:45 AK/LG/CR
operation review</v>
          </cell>
          <cell r="G33" t="str">
            <v>14:00
Shin
Quality report
2/4</v>
          </cell>
          <cell r="H33" t="str">
            <v>14:30
Rudolf
R&amp;D</v>
          </cell>
          <cell r="I33" t="str">
            <v xml:space="preserve">14:45-15:00
All
AOB
</v>
          </cell>
          <cell r="J33" t="str">
            <v xml:space="preserve">15:00-16:30
MT Inno
</v>
          </cell>
        </row>
        <row r="34">
          <cell r="C34">
            <v>39645</v>
          </cell>
          <cell r="D34" t="str">
            <v>13:45-15:00
MT 3
PV 261</v>
          </cell>
          <cell r="E34" t="str">
            <v>13:30
All
Action List/
offene ÄA</v>
          </cell>
          <cell r="F34" t="str">
            <v>13:45 AK/LG/CR
operation review</v>
          </cell>
          <cell r="G34" t="str">
            <v>14:00
Marc
HR</v>
          </cell>
          <cell r="H34" t="str">
            <v xml:space="preserve">14:45-15:00
All
AOB
</v>
          </cell>
        </row>
        <row r="35">
          <cell r="C35">
            <v>39653</v>
          </cell>
          <cell r="D35" t="str">
            <v>13:30-15:00
MT 4
(PVI, 261)</v>
          </cell>
          <cell r="E35" t="str">
            <v>13:30 
Action List
Marco</v>
          </cell>
          <cell r="F35" t="str">
            <v>13:45 AK/LG/CR
operation review</v>
          </cell>
          <cell r="G35" t="str">
            <v>14:00
Christian
Report Projekte</v>
          </cell>
          <cell r="H35" t="str">
            <v>14:20
Shin
Quality report
4/4</v>
          </cell>
          <cell r="I35" t="str">
            <v xml:space="preserve">14:50-15:00
All
AOB
</v>
          </cell>
          <cell r="J35" t="str">
            <v>15:00 Review
Customer Releases</v>
          </cell>
        </row>
        <row r="36">
          <cell r="C36">
            <v>39660</v>
          </cell>
          <cell r="D36" t="str">
            <v xml:space="preserve">14:00-15:30
MT Improvement
</v>
          </cell>
          <cell r="E36" t="str">
            <v xml:space="preserve">15:30-17:30
Sourcing+Saving
</v>
          </cell>
        </row>
        <row r="37">
          <cell r="C37">
            <v>39666</v>
          </cell>
          <cell r="D37" t="str">
            <v>14:30 - 16:00
MT1
PV 261</v>
          </cell>
          <cell r="E37" t="str">
            <v>All
BBSC</v>
          </cell>
          <cell r="F37" t="str">
            <v>Marcin
Capex review
summary</v>
          </cell>
          <cell r="G37" t="str">
            <v>All
aob</v>
          </cell>
        </row>
        <row r="38">
          <cell r="C38">
            <v>39667</v>
          </cell>
          <cell r="D38" t="str">
            <v xml:space="preserve">15:00-16:30
MT Inno
</v>
          </cell>
        </row>
        <row r="39">
          <cell r="C39">
            <v>39674</v>
          </cell>
          <cell r="D39" t="str">
            <v>13:30 -15:00
MT 2
(PVI, 261)</v>
          </cell>
          <cell r="E39" t="str">
            <v>13:30
All
Action List/
offene ÄA</v>
          </cell>
          <cell r="F39" t="str">
            <v>13:45 AK/LG/CR
operation review</v>
          </cell>
          <cell r="G39" t="str">
            <v>14:00
Shin
Quality report
2/4</v>
          </cell>
          <cell r="H39" t="str">
            <v>14:30
Rudolf
R&amp;D</v>
          </cell>
          <cell r="I39" t="str">
            <v xml:space="preserve">14:45-15:00
All
AOB
</v>
          </cell>
          <cell r="J39" t="str">
            <v>15:00 Review
Customer Releases</v>
          </cell>
        </row>
        <row r="40">
          <cell r="C40">
            <v>39680</v>
          </cell>
          <cell r="D40" t="str">
            <v>13:45-15:00
MT 3
PV 261</v>
          </cell>
          <cell r="E40" t="str">
            <v>13:30
All
Action List/
offene ÄA</v>
          </cell>
          <cell r="F40" t="str">
            <v>13:45 AK/LG/CR
operation review</v>
          </cell>
          <cell r="G40" t="str">
            <v>14:00
Marc
HR</v>
          </cell>
          <cell r="H40" t="str">
            <v xml:space="preserve">14:45-15:00
All
AOB
</v>
          </cell>
        </row>
        <row r="41">
          <cell r="C41">
            <v>39681</v>
          </cell>
          <cell r="D41" t="str">
            <v xml:space="preserve">15:00-16:30
MT Inno
</v>
          </cell>
        </row>
        <row r="42">
          <cell r="C42">
            <v>39687</v>
          </cell>
          <cell r="D42" t="str">
            <v>13:30-15:00
MT 4
(PVI, 261)</v>
          </cell>
          <cell r="E42" t="str">
            <v>13:30 
Action List
Marco</v>
          </cell>
          <cell r="F42" t="str">
            <v>13:45 AK/LG/CR
operation review</v>
          </cell>
          <cell r="G42" t="str">
            <v>14:00
Christian
Report Projekte</v>
          </cell>
          <cell r="H42" t="str">
            <v>14:20
Shin
Quality report
4/4</v>
          </cell>
          <cell r="I42" t="str">
            <v xml:space="preserve">14:50-15:00
All
AOB
</v>
          </cell>
        </row>
        <row r="43">
          <cell r="C43">
            <v>39688</v>
          </cell>
          <cell r="D43" t="str">
            <v xml:space="preserve">14:00-15:30
MT Improvement
</v>
          </cell>
          <cell r="E43" t="str">
            <v xml:space="preserve">15:30-17:30
Sourcing+Saving
</v>
          </cell>
        </row>
        <row r="44">
          <cell r="C44">
            <v>39694</v>
          </cell>
          <cell r="D44" t="str">
            <v>14:30 - 16:00
MT1
PV 261</v>
          </cell>
          <cell r="E44" t="str">
            <v>All
BBSC</v>
          </cell>
          <cell r="F44" t="str">
            <v>Marcin
Capex review
summary</v>
          </cell>
          <cell r="G44" t="str">
            <v>All
aob</v>
          </cell>
        </row>
        <row r="45">
          <cell r="C45">
            <v>39695</v>
          </cell>
          <cell r="D45" t="str">
            <v xml:space="preserve">15:00-16:30
MT Inno
</v>
          </cell>
        </row>
        <row r="46">
          <cell r="C46">
            <v>39702</v>
          </cell>
          <cell r="D46" t="str">
            <v>13:30 -15:00
MT 2
(PVI, 261)</v>
          </cell>
          <cell r="E46" t="str">
            <v>13:30
All
Action List/
offene ÄA</v>
          </cell>
          <cell r="F46" t="str">
            <v>13:45 AK/LG/CR
operation review</v>
          </cell>
          <cell r="G46" t="str">
            <v>14:00
Shin
Quality report
2/4</v>
          </cell>
          <cell r="H46" t="str">
            <v>14:30
Rudolf
R&amp;D</v>
          </cell>
          <cell r="I46" t="str">
            <v xml:space="preserve">14:45-15:00
All
AOB
</v>
          </cell>
          <cell r="J46" t="str">
            <v>15:00 Review
Customer Releases</v>
          </cell>
        </row>
        <row r="47">
          <cell r="C47">
            <v>39708</v>
          </cell>
          <cell r="D47" t="str">
            <v>13:45-15:00
MT 3
PV 261</v>
          </cell>
          <cell r="E47" t="str">
            <v>13:30
All
Action List/
offene ÄA</v>
          </cell>
          <cell r="F47" t="str">
            <v>13:45 AK/LG/CR
operation review</v>
          </cell>
          <cell r="G47" t="str">
            <v>14:00
Marc
HR</v>
          </cell>
          <cell r="H47" t="str">
            <v xml:space="preserve">14:45-15:00
All
AOB
</v>
          </cell>
        </row>
        <row r="48">
          <cell r="C48">
            <v>39709</v>
          </cell>
          <cell r="D48" t="str">
            <v xml:space="preserve">15:00-16:30
MT Inno
</v>
          </cell>
        </row>
        <row r="49">
          <cell r="C49">
            <v>39715</v>
          </cell>
          <cell r="D49" t="str">
            <v>13:30-15:00
MT 4
(PVI, 261)</v>
          </cell>
          <cell r="E49" t="str">
            <v>13:30 
Action List
Marco</v>
          </cell>
          <cell r="F49" t="str">
            <v>13:45 AK/LG/CR
operation review</v>
          </cell>
          <cell r="G49" t="str">
            <v>14:00
Christian
Report Projekte</v>
          </cell>
          <cell r="H49" t="str">
            <v>14:20
Shin
Quality report
4/4</v>
          </cell>
          <cell r="I49" t="str">
            <v xml:space="preserve">14:50-15:00
All
AOB
</v>
          </cell>
        </row>
        <row r="50">
          <cell r="C50">
            <v>39716</v>
          </cell>
          <cell r="D50" t="str">
            <v xml:space="preserve">14:00-15:30
MT Improvement
</v>
          </cell>
          <cell r="E50" t="str">
            <v xml:space="preserve">15:30-17:30
Sourcing+Saving
</v>
          </cell>
        </row>
        <row r="51">
          <cell r="C51">
            <v>39722</v>
          </cell>
          <cell r="D51" t="str">
            <v>14:30 - 16:00
MT1
PV 261</v>
          </cell>
          <cell r="E51" t="str">
            <v>All
BBSC</v>
          </cell>
          <cell r="F51" t="str">
            <v>Marcin
Capex review
summary</v>
          </cell>
          <cell r="G51" t="str">
            <v>All
aob</v>
          </cell>
        </row>
        <row r="52">
          <cell r="C52">
            <v>39723</v>
          </cell>
          <cell r="D52" t="str">
            <v xml:space="preserve">15:00-16:30
MT Inno
</v>
          </cell>
        </row>
        <row r="53">
          <cell r="C53">
            <v>39730</v>
          </cell>
          <cell r="D53" t="str">
            <v>13:30 -15:00
MT 2
(PVI, 261)</v>
          </cell>
          <cell r="E53" t="str">
            <v>13:30
All
Action List/
offene ÄA</v>
          </cell>
          <cell r="F53" t="str">
            <v>13:45 AK/LG/CR
operation review</v>
          </cell>
          <cell r="G53" t="str">
            <v>14:00
Shin
Quality report
2/4</v>
          </cell>
          <cell r="H53" t="str">
            <v>14:30
Rudolf
R&amp;D</v>
          </cell>
          <cell r="I53" t="str">
            <v xml:space="preserve">14:45-15:00
All
AOB
</v>
          </cell>
          <cell r="J53" t="str">
            <v>15:00 Review
Customer Releases</v>
          </cell>
        </row>
        <row r="54">
          <cell r="C54">
            <v>39736</v>
          </cell>
          <cell r="D54" t="str">
            <v>13:45-15:00
MT 3
PV 261</v>
          </cell>
          <cell r="E54" t="str">
            <v>13:30
All
Action List/
offene ÄA</v>
          </cell>
          <cell r="F54" t="str">
            <v>13:45 AK/LG/CR
operation review</v>
          </cell>
          <cell r="G54" t="str">
            <v>14:00
Marc
HR</v>
          </cell>
          <cell r="H54" t="str">
            <v xml:space="preserve">14:45-15:00
All
AOB
</v>
          </cell>
        </row>
        <row r="55">
          <cell r="C55">
            <v>39743</v>
          </cell>
          <cell r="D55" t="str">
            <v>13:30-15:00
MT 4
(PVI, 261)</v>
          </cell>
          <cell r="E55" t="str">
            <v>13:30 
Action List
Marco</v>
          </cell>
          <cell r="F55" t="str">
            <v>13:45 AK/LG/CR
operation review</v>
          </cell>
          <cell r="G55" t="str">
            <v>14:00
Christian
Report Projekte</v>
          </cell>
          <cell r="H55" t="str">
            <v>14:20
Shin
Quality report
4/4</v>
          </cell>
          <cell r="I55" t="str">
            <v xml:space="preserve">14:50-15:00
All
AOB
</v>
          </cell>
        </row>
        <row r="56">
          <cell r="C56">
            <v>39744</v>
          </cell>
          <cell r="D56" t="str">
            <v xml:space="preserve">14:00-15:30
MT Improvement
</v>
          </cell>
          <cell r="E56" t="str">
            <v xml:space="preserve">15:30-17:30
Sourcing+Saving
</v>
          </cell>
        </row>
        <row r="57">
          <cell r="C57">
            <v>39751</v>
          </cell>
          <cell r="D57" t="str">
            <v xml:space="preserve">15:00-16:30
MT Inno
</v>
          </cell>
        </row>
        <row r="58">
          <cell r="C58">
            <v>39757</v>
          </cell>
          <cell r="D58" t="str">
            <v>14:30 - 16:00
MT1
PV 261</v>
          </cell>
          <cell r="E58" t="str">
            <v>All
BBSC</v>
          </cell>
          <cell r="F58" t="str">
            <v>Marcin
Capex review
summary</v>
          </cell>
          <cell r="G58" t="str">
            <v>All
aob</v>
          </cell>
          <cell r="H58" t="str">
            <v>14:15 Any Other business</v>
          </cell>
        </row>
        <row r="59">
          <cell r="C59">
            <v>39765</v>
          </cell>
          <cell r="D59" t="str">
            <v>13:30 -15:00
MT 2
(PVI, 261)</v>
          </cell>
          <cell r="E59" t="str">
            <v>13:30
All
Action List/
offene ÄA</v>
          </cell>
          <cell r="F59" t="str">
            <v>13:45 AK/LG/CR
operation review</v>
          </cell>
          <cell r="G59" t="str">
            <v>14:00
Shin
Quality report
2/4</v>
          </cell>
          <cell r="H59" t="str">
            <v>14:30
Rudolf
R&amp;D</v>
          </cell>
          <cell r="I59" t="str">
            <v xml:space="preserve">14:45-15:00
All
AOB
</v>
          </cell>
          <cell r="J59" t="str">
            <v>15:00 Review
Customer Releases</v>
          </cell>
        </row>
        <row r="60">
          <cell r="C60">
            <v>39771</v>
          </cell>
          <cell r="D60" t="str">
            <v>13:45-15:00
MT 3
PV 261</v>
          </cell>
          <cell r="E60" t="str">
            <v>13:30
All
Action List/
offene ÄA</v>
          </cell>
          <cell r="F60" t="str">
            <v>13:45 AK/LG/CR
operation review</v>
          </cell>
          <cell r="G60" t="str">
            <v>14:00
Marc
HR</v>
          </cell>
          <cell r="H60" t="str">
            <v xml:space="preserve">14:45-15:00
All
AOB
</v>
          </cell>
        </row>
        <row r="61">
          <cell r="C61">
            <v>39772</v>
          </cell>
          <cell r="D61" t="str">
            <v xml:space="preserve">14:00-15:30
MT Improvement
</v>
          </cell>
          <cell r="E61" t="str">
            <v xml:space="preserve">15:30-17:30
Sourcing+Saving
</v>
          </cell>
        </row>
        <row r="62">
          <cell r="C62">
            <v>39779</v>
          </cell>
          <cell r="D62" t="str">
            <v>13:30-15:00
MT 4
(PVI, 261)</v>
          </cell>
          <cell r="E62" t="str">
            <v>13:30 
Action List
Marco</v>
          </cell>
          <cell r="F62" t="str">
            <v>13:45 AK/LG/CR
operation review</v>
          </cell>
          <cell r="G62" t="str">
            <v>14:00
Christian
Report Projekte</v>
          </cell>
          <cell r="H62" t="str">
            <v>14:20
Shin
Quality report
4/4</v>
          </cell>
          <cell r="I62" t="str">
            <v xml:space="preserve">14:50-15:00
All
AOB
</v>
          </cell>
          <cell r="J62" t="str">
            <v xml:space="preserve">15:00-16:30
MT Inno
</v>
          </cell>
        </row>
        <row r="63">
          <cell r="C63">
            <v>39785</v>
          </cell>
          <cell r="D63" t="str">
            <v>14:30 - 16:00
MT1
PV 261</v>
          </cell>
          <cell r="E63" t="str">
            <v>All
BBSC</v>
          </cell>
          <cell r="F63" t="str">
            <v>Marcin
Capex review
summary</v>
          </cell>
          <cell r="G63" t="str">
            <v>All
aob</v>
          </cell>
          <cell r="H63" t="str">
            <v>14:15 Any Other business</v>
          </cell>
        </row>
        <row r="64">
          <cell r="C64">
            <v>39793</v>
          </cell>
          <cell r="D64" t="str">
            <v>13:30 -15:00
MT 2
(PVI, 261)</v>
          </cell>
          <cell r="E64" t="str">
            <v>13:30
All
Action List/
offene ÄA</v>
          </cell>
          <cell r="F64" t="str">
            <v>13:45 AK/LG/CR
operation review</v>
          </cell>
          <cell r="G64" t="str">
            <v>14:00
Shin
Quality report
2/4</v>
          </cell>
          <cell r="H64" t="str">
            <v>14:30
Rudolf
R&amp;D</v>
          </cell>
          <cell r="I64" t="str">
            <v xml:space="preserve">14:45-15:00
All
AOB
</v>
          </cell>
          <cell r="J64" t="str">
            <v>15:00 Review
Customer Releases</v>
          </cell>
        </row>
        <row r="65">
          <cell r="C65">
            <v>39799</v>
          </cell>
          <cell r="D65" t="str">
            <v>13:45-15:00
MT 3
PV 261</v>
          </cell>
          <cell r="E65" t="str">
            <v>13:30
All
Action List/
offene ÄA</v>
          </cell>
          <cell r="F65" t="str">
            <v>13:45 AK/LG/CR
operation review</v>
          </cell>
          <cell r="G65" t="str">
            <v>14:00
Marc
HR</v>
          </cell>
          <cell r="H65" t="str">
            <v xml:space="preserve">14:45-15:00
All
AOB
</v>
          </cell>
        </row>
        <row r="66">
          <cell r="C66">
            <v>39800</v>
          </cell>
          <cell r="D66" t="str">
            <v xml:space="preserve">14:00-15:30
MT Improvement
</v>
          </cell>
          <cell r="E66" t="str">
            <v xml:space="preserve">15:30-16:30
MT Inno
</v>
          </cell>
          <cell r="F66" t="str">
            <v xml:space="preserve">16:30 - 17:00
Sourcing+Saving
</v>
          </cell>
        </row>
        <row r="67">
          <cell r="C67">
            <v>39807</v>
          </cell>
        </row>
      </sheetData>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0F4B5C-D641-4574-BA3E-83B57B53936C}" name="Tabel134" displayName="Tabel134" ref="C3:I71" totalsRowShown="0" tableBorderDxfId="54">
  <autoFilter ref="C3:I71" xr:uid="{79C13892-EF9F-4C61-8F33-39E72DCC2655}"/>
  <tableColumns count="7">
    <tableColumn id="1" xr3:uid="{3328F339-DC95-4CFA-8AE1-5555AC99343A}" name="Welke vraag wilt U stellen?" dataDxfId="53"/>
    <tableColumn id="2" xr3:uid="{952AA919-8F66-4A0A-A0C5-DF32C72080ED}" name="Mogelijke indicatoren" dataDxfId="52"/>
    <tableColumn id="13" xr3:uid="{3B051AF3-1CA1-497F-B77A-02702D4684A6}" name="Waar is mogelijk achtergrondinformatie te vinden (Welke bronnen / referenties)" dataDxfId="51"/>
    <tableColumn id="3" xr3:uid="{AE077BD1-25B3-4F64-9C0F-5EBF19B9823B}" name="Toelichting" dataDxfId="50"/>
    <tableColumn id="4" xr3:uid="{51E0D2D9-FABF-496C-8C8F-FCF12570099D}" name="UW ANTWOORD OP DE VRAAG NAAR AANLEIDING VAN VOORBEREIDING, VERZAMELING VAN INFORMATIE EN EVENTUELE MARKTCONSULTATIE" dataDxfId="49"/>
    <tableColumn id="5" xr3:uid="{035A1730-3030-4486-AE5B-029006F28908}" name="GEEF HIER DE ONDERSTEUNENDE INFORMATIE, VERZAMELDE_x000a_REFERENTIES EN WEBSITES WEER" dataDxfId="48"/>
    <tableColumn id="6" xr3:uid="{509A4674-5A42-41CC-B80A-5482C24213D3}" name="VUL HIER PER VRAAG AAN MIDDELS: EVENTUELE OPMERKINGEN, EEN KORTE TOELICHTING OP HET ANTWOORD OF SPECIFIEKE INFORMATIE DIE IN EEN LATER STADIUM VAN HET INKOOPPROCES VAN BELANG KUNNEN ZIJN. " dataDxfId="4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FB86B1-66A1-4F3E-8DC4-4A93E9EBF032}" name="Tabel1" displayName="Tabel1" ref="B4:J72" totalsRowShown="0" tableBorderDxfId="9">
  <autoFilter ref="B4:J72" xr:uid="{79C13892-EF9F-4C61-8F33-39E72DCC2655}"/>
  <tableColumns count="9">
    <tableColumn id="4" xr3:uid="{B632F71F-B708-4F48-9EBB-D43DEA0277B0}" name="Marktconsultatie" dataDxfId="8"/>
    <tableColumn id="18" xr3:uid="{DB28E07B-EE97-4E70-A3F0-4F5EF840AE48}" name="Voorbereiding Aanbesteding" dataDxfId="7"/>
    <tableColumn id="5" xr3:uid="{37AF9D3B-5086-4AD2-8016-38C2D491AC62}" name="Selectie fase" dataDxfId="6"/>
    <tableColumn id="6" xr3:uid="{C2DFFEF6-92BA-4D24-8E2A-2E5D9086F597}" name="Gunningsfase" dataDxfId="5"/>
    <tableColumn id="7" xr3:uid="{E340D25B-625A-4F8A-BCE1-11E98E0869F2}" name="Contract Management" dataDxfId="4"/>
    <tableColumn id="1" xr3:uid="{472A34DA-F36E-4F5A-B3DC-9AECE8D48E75}" name="Welke vraag wilt U stellen?" dataDxfId="3"/>
    <tableColumn id="2" xr3:uid="{66A1D50E-D7F5-498F-B2A0-F6710CBFAF6F}" name="Mogelijke indicatoren" dataDxfId="2"/>
    <tableColumn id="13" xr3:uid="{13DAF0EA-66CC-40F1-9F45-8B983A7E6F07}" name="Waar is mogelijk achtergrondinformatie te vinden (Welke bronnen/referenties)" dataDxfId="1"/>
    <tableColumn id="3" xr3:uid="{C3E11EA9-94D5-4EA5-88E8-59BFE614BAFA}" name="Toelichting"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CC0A-581B-406D-920D-8843EF942B72}">
  <dimension ref="B3:B21"/>
  <sheetViews>
    <sheetView tabSelected="1" workbookViewId="0">
      <selection activeCell="B1" sqref="B1"/>
    </sheetView>
  </sheetViews>
  <sheetFormatPr defaultRowHeight="14.4" x14ac:dyDescent="0.3"/>
  <cols>
    <col min="2" max="2" width="123" style="1" customWidth="1"/>
  </cols>
  <sheetData>
    <row r="3" spans="2:2" ht="33.6" x14ac:dyDescent="0.65">
      <c r="B3" s="51" t="s">
        <v>301</v>
      </c>
    </row>
    <row r="5" spans="2:2" ht="25.8" x14ac:dyDescent="0.5">
      <c r="B5" s="52" t="s">
        <v>302</v>
      </c>
    </row>
    <row r="6" spans="2:2" ht="25.8" x14ac:dyDescent="0.5">
      <c r="B6" s="52"/>
    </row>
    <row r="7" spans="2:2" ht="18" x14ac:dyDescent="0.35">
      <c r="B7" s="53" t="s">
        <v>303</v>
      </c>
    </row>
    <row r="8" spans="2:2" ht="87.6" x14ac:dyDescent="0.3">
      <c r="B8" s="1" t="s">
        <v>306</v>
      </c>
    </row>
    <row r="10" spans="2:2" x14ac:dyDescent="0.3">
      <c r="B10" s="54" t="s">
        <v>304</v>
      </c>
    </row>
    <row r="12" spans="2:2" ht="18" x14ac:dyDescent="0.35">
      <c r="B12" s="53" t="s">
        <v>307</v>
      </c>
    </row>
    <row r="13" spans="2:2" ht="43.2" x14ac:dyDescent="0.3">
      <c r="B13" s="1" t="s">
        <v>312</v>
      </c>
    </row>
    <row r="15" spans="2:2" ht="18" x14ac:dyDescent="0.35">
      <c r="B15" s="53" t="s">
        <v>308</v>
      </c>
    </row>
    <row r="16" spans="2:2" ht="129.6" x14ac:dyDescent="0.3">
      <c r="B16" s="1" t="s">
        <v>321</v>
      </c>
    </row>
    <row r="17" spans="2:2" ht="18" x14ac:dyDescent="0.35">
      <c r="B17" s="53" t="s">
        <v>309</v>
      </c>
    </row>
    <row r="18" spans="2:2" x14ac:dyDescent="0.3">
      <c r="B18" s="1" t="s">
        <v>310</v>
      </c>
    </row>
    <row r="19" spans="2:2" ht="18" x14ac:dyDescent="0.35">
      <c r="B19" s="53" t="s">
        <v>322</v>
      </c>
    </row>
    <row r="20" spans="2:2" x14ac:dyDescent="0.3">
      <c r="B20" s="1" t="s">
        <v>311</v>
      </c>
    </row>
    <row r="21" spans="2:2" ht="18" x14ac:dyDescent="0.35">
      <c r="B21" s="53" t="s">
        <v>305</v>
      </c>
    </row>
  </sheetData>
  <pageMargins left="0.7" right="0.7" top="0.75" bottom="0.75" header="0.3" footer="0.3"/>
  <headerFooter>
    <oddFooter>&amp;L_x000D_&amp;1#&amp;"Calibri"&amp;10&amp;K000000 Intern gebruik</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60D3-9D2A-417A-BB5D-3167BC061064}">
  <dimension ref="A1"/>
  <sheetViews>
    <sheetView topLeftCell="I1" zoomScale="60" zoomScaleNormal="60" workbookViewId="0">
      <selection activeCell="A39" sqref="A39"/>
    </sheetView>
  </sheetViews>
  <sheetFormatPr defaultRowHeight="14.4" x14ac:dyDescent="0.3"/>
  <cols>
    <col min="1" max="1" width="4.44140625" customWidth="1"/>
  </cols>
  <sheetData/>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CFE4-4F68-4806-9043-7E0C01A1FC9A}">
  <dimension ref="B2:I71"/>
  <sheetViews>
    <sheetView zoomScale="90" zoomScaleNormal="90" workbookViewId="0"/>
  </sheetViews>
  <sheetFormatPr defaultRowHeight="14.4" x14ac:dyDescent="0.3"/>
  <cols>
    <col min="2" max="2" width="16.109375" customWidth="1"/>
    <col min="3" max="3" width="54.88671875" customWidth="1"/>
    <col min="4" max="4" width="23.5546875" style="1" customWidth="1"/>
    <col min="5" max="5" width="28.5546875" customWidth="1"/>
    <col min="6" max="6" width="65.33203125" style="1" customWidth="1"/>
    <col min="7" max="7" width="68.33203125" customWidth="1"/>
    <col min="8" max="8" width="75.5546875" customWidth="1"/>
    <col min="9" max="9" width="114" customWidth="1"/>
  </cols>
  <sheetData>
    <row r="2" spans="2:9" ht="45.75" customHeight="1" x14ac:dyDescent="0.45">
      <c r="C2" s="55" t="s">
        <v>283</v>
      </c>
      <c r="D2" s="56"/>
      <c r="E2" s="56"/>
      <c r="F2" s="56"/>
      <c r="G2" s="57" t="s">
        <v>232</v>
      </c>
      <c r="H2" s="57"/>
      <c r="I2" s="57"/>
    </row>
    <row r="3" spans="2:9" ht="63" x14ac:dyDescent="0.3">
      <c r="B3" s="11" t="s">
        <v>287</v>
      </c>
      <c r="C3" s="48" t="s">
        <v>0</v>
      </c>
      <c r="D3" s="49" t="s">
        <v>1</v>
      </c>
      <c r="E3" s="49" t="s">
        <v>284</v>
      </c>
      <c r="F3" s="49" t="s">
        <v>38</v>
      </c>
      <c r="G3" s="16" t="s">
        <v>285</v>
      </c>
      <c r="H3" s="16" t="s">
        <v>233</v>
      </c>
      <c r="I3" s="16" t="s">
        <v>234</v>
      </c>
    </row>
    <row r="4" spans="2:9" ht="129.6" x14ac:dyDescent="0.3">
      <c r="B4" s="50">
        <v>1</v>
      </c>
      <c r="C4" s="17" t="s">
        <v>67</v>
      </c>
      <c r="D4" s="18" t="s">
        <v>144</v>
      </c>
      <c r="E4" s="18" t="s">
        <v>49</v>
      </c>
      <c r="F4" s="18" t="s">
        <v>237</v>
      </c>
      <c r="G4" s="4"/>
      <c r="H4" s="4"/>
      <c r="I4" s="4"/>
    </row>
    <row r="5" spans="2:9" ht="99" customHeight="1" x14ac:dyDescent="0.3">
      <c r="B5" s="50">
        <v>1</v>
      </c>
      <c r="C5" s="17" t="s">
        <v>20</v>
      </c>
      <c r="D5" s="18" t="s">
        <v>2</v>
      </c>
      <c r="E5" s="18" t="s">
        <v>81</v>
      </c>
      <c r="F5" s="18" t="s">
        <v>39</v>
      </c>
      <c r="G5" s="4"/>
      <c r="H5" s="4"/>
      <c r="I5" s="4"/>
    </row>
    <row r="6" spans="2:9" ht="57.6" x14ac:dyDescent="0.3">
      <c r="B6" s="50">
        <v>1</v>
      </c>
      <c r="C6" s="17" t="s">
        <v>85</v>
      </c>
      <c r="D6" s="18" t="s">
        <v>3</v>
      </c>
      <c r="E6" s="18" t="s">
        <v>5</v>
      </c>
      <c r="F6" s="18" t="s">
        <v>286</v>
      </c>
      <c r="G6" s="4"/>
      <c r="H6" s="4"/>
      <c r="I6" s="4"/>
    </row>
    <row r="7" spans="2:9" ht="57.6" x14ac:dyDescent="0.3">
      <c r="B7" s="50">
        <v>1</v>
      </c>
      <c r="C7" s="17" t="s">
        <v>86</v>
      </c>
      <c r="D7" s="18" t="s">
        <v>9</v>
      </c>
      <c r="E7" s="18" t="s">
        <v>6</v>
      </c>
      <c r="F7" s="18" t="s">
        <v>41</v>
      </c>
      <c r="G7" s="4"/>
      <c r="H7" s="4"/>
      <c r="I7" s="4"/>
    </row>
    <row r="8" spans="2:9" ht="57.6" x14ac:dyDescent="0.3">
      <c r="B8" s="50">
        <v>1</v>
      </c>
      <c r="C8" s="17" t="s">
        <v>21</v>
      </c>
      <c r="D8" s="18" t="s">
        <v>10</v>
      </c>
      <c r="E8" s="18" t="s">
        <v>6</v>
      </c>
      <c r="F8" s="18" t="s">
        <v>313</v>
      </c>
      <c r="G8" s="4"/>
      <c r="H8" s="4"/>
      <c r="I8" s="4"/>
    </row>
    <row r="9" spans="2:9" ht="57.6" x14ac:dyDescent="0.3">
      <c r="B9" s="50">
        <v>2</v>
      </c>
      <c r="C9" s="17" t="s">
        <v>22</v>
      </c>
      <c r="D9" s="18" t="s">
        <v>11</v>
      </c>
      <c r="E9" s="18" t="s">
        <v>12</v>
      </c>
      <c r="F9" s="18" t="s">
        <v>42</v>
      </c>
      <c r="G9" s="4"/>
      <c r="H9" s="4"/>
      <c r="I9" s="4"/>
    </row>
    <row r="10" spans="2:9" ht="57.6" x14ac:dyDescent="0.3">
      <c r="B10" s="50">
        <v>1.2</v>
      </c>
      <c r="C10" s="17" t="s">
        <v>23</v>
      </c>
      <c r="D10" s="18" t="s">
        <v>11</v>
      </c>
      <c r="E10" s="18" t="s">
        <v>13</v>
      </c>
      <c r="F10" s="18" t="s">
        <v>83</v>
      </c>
      <c r="G10" s="4"/>
      <c r="H10" s="4"/>
      <c r="I10" s="4"/>
    </row>
    <row r="11" spans="2:9" ht="43.2" x14ac:dyDescent="0.3">
      <c r="B11" s="50">
        <v>1.2</v>
      </c>
      <c r="C11" s="17" t="s">
        <v>87</v>
      </c>
      <c r="D11" s="18" t="s">
        <v>7</v>
      </c>
      <c r="E11" s="18" t="s">
        <v>8</v>
      </c>
      <c r="F11" s="18" t="s">
        <v>236</v>
      </c>
      <c r="G11" s="4"/>
      <c r="H11" s="4"/>
      <c r="I11" s="4"/>
    </row>
    <row r="12" spans="2:9" ht="43.2" x14ac:dyDescent="0.3">
      <c r="B12" s="50">
        <v>1.2</v>
      </c>
      <c r="C12" s="17" t="s">
        <v>14</v>
      </c>
      <c r="D12" s="18" t="s">
        <v>17</v>
      </c>
      <c r="E12" s="18" t="s">
        <v>12</v>
      </c>
      <c r="F12" s="18" t="s">
        <v>44</v>
      </c>
      <c r="G12" s="4"/>
      <c r="H12" s="4"/>
      <c r="I12" s="4"/>
    </row>
    <row r="13" spans="2:9" ht="100.8" x14ac:dyDescent="0.3">
      <c r="B13" s="50">
        <v>2</v>
      </c>
      <c r="C13" s="17" t="s">
        <v>149</v>
      </c>
      <c r="D13" s="18" t="s">
        <v>15</v>
      </c>
      <c r="E13" s="18" t="s">
        <v>16</v>
      </c>
      <c r="F13" s="18" t="s">
        <v>84</v>
      </c>
      <c r="G13" s="4"/>
      <c r="H13" s="4"/>
      <c r="I13" s="4"/>
    </row>
    <row r="14" spans="2:9" ht="43.2" x14ac:dyDescent="0.3">
      <c r="B14" s="50">
        <v>1.5</v>
      </c>
      <c r="C14" s="17" t="s">
        <v>27</v>
      </c>
      <c r="D14" s="18" t="s">
        <v>18</v>
      </c>
      <c r="E14" s="18" t="s">
        <v>4</v>
      </c>
      <c r="F14" s="18" t="s">
        <v>45</v>
      </c>
      <c r="G14" s="4"/>
      <c r="H14" s="4"/>
      <c r="I14" s="4"/>
    </row>
    <row r="15" spans="2:9" ht="28.8" x14ac:dyDescent="0.3">
      <c r="B15" s="50" t="s">
        <v>288</v>
      </c>
      <c r="C15" s="17" t="s">
        <v>24</v>
      </c>
      <c r="D15" s="18" t="s">
        <v>19</v>
      </c>
      <c r="E15" s="18" t="s">
        <v>4</v>
      </c>
      <c r="F15" s="18" t="s">
        <v>46</v>
      </c>
      <c r="G15" s="4"/>
      <c r="H15" s="4"/>
      <c r="I15" s="4"/>
    </row>
    <row r="16" spans="2:9" ht="57.6" x14ac:dyDescent="0.3">
      <c r="B16" s="50">
        <v>1.2</v>
      </c>
      <c r="C16" s="17" t="s">
        <v>25</v>
      </c>
      <c r="D16" s="18" t="s">
        <v>15</v>
      </c>
      <c r="E16" s="18" t="s">
        <v>30</v>
      </c>
      <c r="F16" s="18" t="s">
        <v>145</v>
      </c>
      <c r="G16" s="4"/>
      <c r="H16" s="4"/>
      <c r="I16" s="4"/>
    </row>
    <row r="17" spans="2:9" ht="99" customHeight="1" x14ac:dyDescent="0.3">
      <c r="B17" s="50">
        <v>1</v>
      </c>
      <c r="C17" s="17" t="s">
        <v>26</v>
      </c>
      <c r="D17" s="18" t="s">
        <v>28</v>
      </c>
      <c r="E17" s="18" t="s">
        <v>29</v>
      </c>
      <c r="F17" s="18" t="s">
        <v>314</v>
      </c>
      <c r="G17" s="4"/>
      <c r="H17" s="4"/>
      <c r="I17" s="4"/>
    </row>
    <row r="18" spans="2:9" ht="72" x14ac:dyDescent="0.3">
      <c r="B18" s="50">
        <v>1.5</v>
      </c>
      <c r="C18" s="17" t="s">
        <v>93</v>
      </c>
      <c r="D18" s="18" t="s">
        <v>88</v>
      </c>
      <c r="E18" s="18" t="s">
        <v>89</v>
      </c>
      <c r="F18" s="18" t="s">
        <v>96</v>
      </c>
      <c r="G18" s="4"/>
      <c r="H18" s="4"/>
      <c r="I18" s="4"/>
    </row>
    <row r="19" spans="2:9" ht="57.6" x14ac:dyDescent="0.3">
      <c r="B19" s="50">
        <v>1</v>
      </c>
      <c r="C19" s="17" t="s">
        <v>98</v>
      </c>
      <c r="D19" s="18" t="s">
        <v>90</v>
      </c>
      <c r="E19" s="18" t="s">
        <v>91</v>
      </c>
      <c r="F19" s="18" t="s">
        <v>92</v>
      </c>
      <c r="G19" s="4"/>
      <c r="H19" s="4"/>
      <c r="I19" s="4"/>
    </row>
    <row r="20" spans="2:9" ht="86.4" x14ac:dyDescent="0.3">
      <c r="B20" s="50" t="s">
        <v>289</v>
      </c>
      <c r="C20" s="17" t="s">
        <v>97</v>
      </c>
      <c r="D20" s="18" t="s">
        <v>90</v>
      </c>
      <c r="E20" s="18" t="s">
        <v>94</v>
      </c>
      <c r="F20" s="18" t="s">
        <v>315</v>
      </c>
      <c r="G20" s="4"/>
      <c r="H20" s="4"/>
      <c r="I20" s="4"/>
    </row>
    <row r="21" spans="2:9" ht="100.8" x14ac:dyDescent="0.3">
      <c r="B21" s="50" t="s">
        <v>290</v>
      </c>
      <c r="C21" s="17" t="s">
        <v>106</v>
      </c>
      <c r="D21" s="18" t="s">
        <v>110</v>
      </c>
      <c r="E21" s="18" t="s">
        <v>111</v>
      </c>
      <c r="F21" s="18" t="s">
        <v>112</v>
      </c>
      <c r="G21" s="4"/>
      <c r="H21" s="4"/>
      <c r="I21" s="4"/>
    </row>
    <row r="22" spans="2:9" ht="43.2" x14ac:dyDescent="0.3">
      <c r="B22" s="50" t="s">
        <v>291</v>
      </c>
      <c r="C22" s="17" t="s">
        <v>102</v>
      </c>
      <c r="D22" s="18" t="s">
        <v>99</v>
      </c>
      <c r="E22" s="18" t="s">
        <v>100</v>
      </c>
      <c r="F22" s="18" t="s">
        <v>101</v>
      </c>
      <c r="G22" s="4"/>
      <c r="H22" s="4"/>
      <c r="I22" s="4"/>
    </row>
    <row r="23" spans="2:9" ht="43.2" x14ac:dyDescent="0.3">
      <c r="B23" s="50">
        <v>1</v>
      </c>
      <c r="C23" s="17" t="s">
        <v>103</v>
      </c>
      <c r="D23" s="18" t="s">
        <v>7</v>
      </c>
      <c r="E23" s="18" t="s">
        <v>104</v>
      </c>
      <c r="F23" s="18" t="s">
        <v>105</v>
      </c>
      <c r="G23" s="4"/>
      <c r="H23" s="4"/>
      <c r="I23" s="4"/>
    </row>
    <row r="24" spans="2:9" ht="43.2" x14ac:dyDescent="0.3">
      <c r="B24" s="50" t="s">
        <v>291</v>
      </c>
      <c r="C24" s="17" t="s">
        <v>150</v>
      </c>
      <c r="D24" s="18" t="s">
        <v>7</v>
      </c>
      <c r="E24" s="18" t="s">
        <v>104</v>
      </c>
      <c r="F24" s="18" t="s">
        <v>50</v>
      </c>
      <c r="G24" s="4"/>
      <c r="H24" s="4"/>
      <c r="I24" s="4"/>
    </row>
    <row r="25" spans="2:9" ht="28.8" x14ac:dyDescent="0.3">
      <c r="B25" s="50">
        <v>2</v>
      </c>
      <c r="C25" s="17" t="s">
        <v>64</v>
      </c>
      <c r="D25" s="18"/>
      <c r="E25" s="18" t="s">
        <v>59</v>
      </c>
      <c r="F25" s="18" t="s">
        <v>54</v>
      </c>
      <c r="G25" s="4"/>
      <c r="H25" s="4"/>
      <c r="I25" s="4"/>
    </row>
    <row r="26" spans="2:9" ht="28.8" x14ac:dyDescent="0.3">
      <c r="B26" s="50">
        <v>2</v>
      </c>
      <c r="C26" s="17" t="s">
        <v>151</v>
      </c>
      <c r="D26" s="18"/>
      <c r="E26" s="18" t="s">
        <v>49</v>
      </c>
      <c r="F26" s="18" t="s">
        <v>50</v>
      </c>
      <c r="G26" s="4"/>
      <c r="H26" s="4"/>
      <c r="I26" s="4"/>
    </row>
    <row r="27" spans="2:9" ht="43.2" x14ac:dyDescent="0.3">
      <c r="B27" s="50">
        <v>2.2999999999999998</v>
      </c>
      <c r="C27" s="17" t="s">
        <v>65</v>
      </c>
      <c r="D27" s="18"/>
      <c r="E27" s="18" t="s">
        <v>57</v>
      </c>
      <c r="F27" s="18" t="s">
        <v>58</v>
      </c>
      <c r="G27" s="4"/>
      <c r="H27" s="4"/>
      <c r="I27" s="4"/>
    </row>
    <row r="28" spans="2:9" ht="43.2" x14ac:dyDescent="0.3">
      <c r="B28" s="50">
        <v>1.2</v>
      </c>
      <c r="C28" s="17" t="s">
        <v>66</v>
      </c>
      <c r="D28" s="18"/>
      <c r="E28" s="18" t="s">
        <v>57</v>
      </c>
      <c r="F28" s="18" t="s">
        <v>48</v>
      </c>
      <c r="G28" s="4"/>
      <c r="H28" s="4"/>
      <c r="I28" s="4"/>
    </row>
    <row r="29" spans="2:9" ht="100.8" x14ac:dyDescent="0.3">
      <c r="B29" s="50">
        <v>1.5</v>
      </c>
      <c r="C29" s="17" t="s">
        <v>109</v>
      </c>
      <c r="D29" s="18" t="s">
        <v>108</v>
      </c>
      <c r="E29" s="18" t="s">
        <v>107</v>
      </c>
      <c r="F29" s="18" t="s">
        <v>162</v>
      </c>
      <c r="G29" s="4"/>
      <c r="H29" s="4"/>
      <c r="I29" s="4"/>
    </row>
    <row r="30" spans="2:9" ht="72" x14ac:dyDescent="0.3">
      <c r="B30" s="50" t="s">
        <v>289</v>
      </c>
      <c r="C30" s="17" t="s">
        <v>113</v>
      </c>
      <c r="D30" s="18" t="s">
        <v>114</v>
      </c>
      <c r="E30" s="18" t="s">
        <v>115</v>
      </c>
      <c r="F30" s="18" t="s">
        <v>116</v>
      </c>
      <c r="G30" s="4"/>
      <c r="H30" s="4"/>
      <c r="I30" s="4"/>
    </row>
    <row r="31" spans="2:9" ht="57.6" x14ac:dyDescent="0.3">
      <c r="B31" s="50">
        <v>1</v>
      </c>
      <c r="C31" s="17" t="s">
        <v>117</v>
      </c>
      <c r="D31" s="18" t="s">
        <v>118</v>
      </c>
      <c r="E31" s="18" t="s">
        <v>52</v>
      </c>
      <c r="F31" s="18" t="s">
        <v>119</v>
      </c>
      <c r="G31" s="4"/>
      <c r="H31" s="4"/>
      <c r="I31" s="4"/>
    </row>
    <row r="32" spans="2:9" ht="72" x14ac:dyDescent="0.3">
      <c r="B32" s="50" t="s">
        <v>292</v>
      </c>
      <c r="C32" s="17" t="s">
        <v>120</v>
      </c>
      <c r="D32" s="18" t="s">
        <v>121</v>
      </c>
      <c r="E32" s="18" t="s">
        <v>122</v>
      </c>
      <c r="F32" s="18" t="s">
        <v>123</v>
      </c>
      <c r="G32" s="4"/>
      <c r="H32" s="4"/>
      <c r="I32" s="4"/>
    </row>
    <row r="33" spans="2:9" ht="86.4" x14ac:dyDescent="0.3">
      <c r="B33" s="50">
        <v>1.5</v>
      </c>
      <c r="C33" s="17" t="s">
        <v>53</v>
      </c>
      <c r="D33" s="18" t="s">
        <v>124</v>
      </c>
      <c r="E33" s="18" t="s">
        <v>125</v>
      </c>
      <c r="F33" s="18" t="s">
        <v>163</v>
      </c>
      <c r="G33" s="4"/>
      <c r="H33" s="4"/>
      <c r="I33" s="4"/>
    </row>
    <row r="34" spans="2:9" ht="43.2" x14ac:dyDescent="0.3">
      <c r="B34" s="50">
        <v>1</v>
      </c>
      <c r="C34" s="17" t="s">
        <v>126</v>
      </c>
      <c r="D34" s="18" t="s">
        <v>127</v>
      </c>
      <c r="E34" s="18" t="s">
        <v>128</v>
      </c>
      <c r="F34" s="18" t="s">
        <v>129</v>
      </c>
      <c r="G34" s="4"/>
      <c r="H34" s="4"/>
      <c r="I34" s="4"/>
    </row>
    <row r="35" spans="2:9" ht="57.6" x14ac:dyDescent="0.3">
      <c r="B35" s="50" t="s">
        <v>290</v>
      </c>
      <c r="C35" s="17" t="s">
        <v>130</v>
      </c>
      <c r="D35" s="18" t="s">
        <v>131</v>
      </c>
      <c r="E35" s="18" t="s">
        <v>133</v>
      </c>
      <c r="F35" s="18" t="s">
        <v>132</v>
      </c>
      <c r="G35" s="4"/>
      <c r="H35" s="4"/>
      <c r="I35" s="4"/>
    </row>
    <row r="36" spans="2:9" ht="115.2" x14ac:dyDescent="0.3">
      <c r="B36" s="50">
        <v>1.5</v>
      </c>
      <c r="C36" s="17" t="s">
        <v>135</v>
      </c>
      <c r="D36" s="18" t="s">
        <v>131</v>
      </c>
      <c r="E36" s="18" t="s">
        <v>134</v>
      </c>
      <c r="F36" s="18" t="s">
        <v>164</v>
      </c>
      <c r="G36" s="4"/>
      <c r="H36" s="4"/>
      <c r="I36" s="4"/>
    </row>
    <row r="37" spans="2:9" ht="86.4" x14ac:dyDescent="0.3">
      <c r="B37" s="50" t="s">
        <v>293</v>
      </c>
      <c r="C37" s="17" t="s">
        <v>136</v>
      </c>
      <c r="D37" s="18" t="s">
        <v>131</v>
      </c>
      <c r="E37" s="18" t="s">
        <v>137</v>
      </c>
      <c r="F37" s="18" t="s">
        <v>138</v>
      </c>
      <c r="G37" s="4"/>
      <c r="H37" s="4"/>
      <c r="I37" s="4"/>
    </row>
    <row r="38" spans="2:9" ht="57.6" x14ac:dyDescent="0.3">
      <c r="B38" s="50">
        <v>1</v>
      </c>
      <c r="C38" s="17" t="s">
        <v>139</v>
      </c>
      <c r="D38" s="18" t="s">
        <v>140</v>
      </c>
      <c r="E38" s="18" t="s">
        <v>141</v>
      </c>
      <c r="F38" s="18" t="s">
        <v>142</v>
      </c>
      <c r="G38" s="4"/>
      <c r="H38" s="4"/>
      <c r="I38" s="4"/>
    </row>
    <row r="39" spans="2:9" ht="43.2" x14ac:dyDescent="0.3">
      <c r="B39" s="50">
        <v>1</v>
      </c>
      <c r="C39" s="17" t="s">
        <v>153</v>
      </c>
      <c r="D39" s="18" t="s">
        <v>143</v>
      </c>
      <c r="E39" s="18" t="s">
        <v>155</v>
      </c>
      <c r="F39" s="18" t="s">
        <v>154</v>
      </c>
      <c r="G39" s="4"/>
      <c r="H39" s="4"/>
      <c r="I39" s="4"/>
    </row>
    <row r="40" spans="2:9" ht="57.6" x14ac:dyDescent="0.3">
      <c r="B40" s="50">
        <v>1</v>
      </c>
      <c r="C40" s="19" t="s">
        <v>55</v>
      </c>
      <c r="D40" s="18" t="s">
        <v>143</v>
      </c>
      <c r="E40" s="18" t="s">
        <v>156</v>
      </c>
      <c r="F40" s="18" t="s">
        <v>152</v>
      </c>
      <c r="G40" s="4"/>
      <c r="H40" s="4"/>
      <c r="I40" s="4"/>
    </row>
    <row r="41" spans="2:9" ht="57.6" x14ac:dyDescent="0.3">
      <c r="B41" s="50">
        <v>2.2999999999999998</v>
      </c>
      <c r="C41" s="17" t="s">
        <v>146</v>
      </c>
      <c r="D41" s="18" t="s">
        <v>148</v>
      </c>
      <c r="E41" s="18" t="s">
        <v>156</v>
      </c>
      <c r="F41" s="18" t="s">
        <v>152</v>
      </c>
      <c r="G41" s="4"/>
      <c r="H41" s="4"/>
      <c r="I41" s="4"/>
    </row>
    <row r="42" spans="2:9" ht="57.6" x14ac:dyDescent="0.3">
      <c r="B42" s="50">
        <v>2.2999999999999998</v>
      </c>
      <c r="C42" s="17" t="s">
        <v>147</v>
      </c>
      <c r="D42" s="18" t="s">
        <v>148</v>
      </c>
      <c r="E42" s="18" t="s">
        <v>156</v>
      </c>
      <c r="F42" s="18" t="s">
        <v>152</v>
      </c>
      <c r="G42" s="4"/>
      <c r="H42" s="4"/>
      <c r="I42" s="4"/>
    </row>
    <row r="43" spans="2:9" ht="43.2" x14ac:dyDescent="0.3">
      <c r="B43" s="50">
        <v>1.2</v>
      </c>
      <c r="C43" s="17" t="s">
        <v>60</v>
      </c>
      <c r="D43" s="18" t="s">
        <v>59</v>
      </c>
      <c r="E43" s="18" t="s">
        <v>157</v>
      </c>
      <c r="F43" s="18" t="s">
        <v>204</v>
      </c>
      <c r="G43" s="4"/>
      <c r="H43" s="4"/>
      <c r="I43" s="4"/>
    </row>
    <row r="44" spans="2:9" ht="43.2" x14ac:dyDescent="0.3">
      <c r="B44" s="50">
        <v>1</v>
      </c>
      <c r="C44" s="17" t="s">
        <v>61</v>
      </c>
      <c r="D44" s="18" t="s">
        <v>159</v>
      </c>
      <c r="E44" s="18" t="s">
        <v>158</v>
      </c>
      <c r="F44" s="18" t="s">
        <v>205</v>
      </c>
      <c r="G44" s="4"/>
      <c r="H44" s="4"/>
      <c r="I44" s="4"/>
    </row>
    <row r="45" spans="2:9" ht="43.2" x14ac:dyDescent="0.3">
      <c r="B45" s="50" t="s">
        <v>294</v>
      </c>
      <c r="C45" s="17" t="s">
        <v>160</v>
      </c>
      <c r="D45" s="18" t="s">
        <v>159</v>
      </c>
      <c r="E45" s="18" t="s">
        <v>158</v>
      </c>
      <c r="F45" s="18" t="s">
        <v>316</v>
      </c>
      <c r="G45" s="4"/>
      <c r="H45" s="4"/>
      <c r="I45" s="4"/>
    </row>
    <row r="46" spans="2:9" ht="43.2" x14ac:dyDescent="0.3">
      <c r="B46" s="50">
        <v>1.2</v>
      </c>
      <c r="C46" s="17" t="s">
        <v>161</v>
      </c>
      <c r="D46" s="18" t="s">
        <v>159</v>
      </c>
      <c r="E46" s="18" t="s">
        <v>158</v>
      </c>
      <c r="F46" s="18" t="s">
        <v>316</v>
      </c>
      <c r="G46" s="4"/>
      <c r="H46" s="4"/>
      <c r="I46" s="4"/>
    </row>
    <row r="47" spans="2:9" ht="43.2" x14ac:dyDescent="0.3">
      <c r="B47" s="50">
        <v>2.2999999999999998</v>
      </c>
      <c r="C47" s="17" t="s">
        <v>167</v>
      </c>
      <c r="D47" s="18" t="s">
        <v>57</v>
      </c>
      <c r="E47" s="18" t="s">
        <v>51</v>
      </c>
      <c r="F47" s="18" t="s">
        <v>207</v>
      </c>
      <c r="G47" s="4"/>
      <c r="H47" s="4"/>
      <c r="I47" s="4"/>
    </row>
    <row r="48" spans="2:9" ht="43.2" x14ac:dyDescent="0.3">
      <c r="B48" s="50" t="s">
        <v>291</v>
      </c>
      <c r="C48" s="17" t="s">
        <v>168</v>
      </c>
      <c r="D48" s="18" t="s">
        <v>49</v>
      </c>
      <c r="E48" s="18" t="s">
        <v>171</v>
      </c>
      <c r="F48" s="18" t="s">
        <v>208</v>
      </c>
      <c r="G48" s="4"/>
      <c r="H48" s="4"/>
      <c r="I48" s="4"/>
    </row>
    <row r="49" spans="2:9" ht="43.2" x14ac:dyDescent="0.3">
      <c r="B49" s="50" t="s">
        <v>291</v>
      </c>
      <c r="C49" s="17" t="s">
        <v>169</v>
      </c>
      <c r="D49" s="18" t="s">
        <v>175</v>
      </c>
      <c r="E49" s="18" t="s">
        <v>170</v>
      </c>
      <c r="F49" s="18" t="s">
        <v>210</v>
      </c>
      <c r="G49" s="4"/>
      <c r="H49" s="4"/>
      <c r="I49" s="4"/>
    </row>
    <row r="50" spans="2:9" ht="28.8" x14ac:dyDescent="0.3">
      <c r="B50" s="50">
        <v>1.2</v>
      </c>
      <c r="C50" s="17" t="s">
        <v>62</v>
      </c>
      <c r="D50" s="18" t="s">
        <v>63</v>
      </c>
      <c r="E50" s="18" t="s">
        <v>51</v>
      </c>
      <c r="F50" s="18" t="s">
        <v>209</v>
      </c>
      <c r="G50" s="4"/>
      <c r="H50" s="4"/>
      <c r="I50" s="4"/>
    </row>
    <row r="51" spans="2:9" ht="72" x14ac:dyDescent="0.3">
      <c r="B51" s="50">
        <v>1</v>
      </c>
      <c r="C51" s="17" t="s">
        <v>172</v>
      </c>
      <c r="D51" s="18" t="s">
        <v>49</v>
      </c>
      <c r="E51" s="18" t="s">
        <v>211</v>
      </c>
      <c r="F51" s="18" t="s">
        <v>212</v>
      </c>
      <c r="G51" s="4"/>
      <c r="H51" s="4"/>
      <c r="I51" s="4"/>
    </row>
    <row r="52" spans="2:9" ht="43.2" x14ac:dyDescent="0.3">
      <c r="B52" s="50">
        <v>1</v>
      </c>
      <c r="C52" s="17" t="s">
        <v>173</v>
      </c>
      <c r="D52" s="18" t="s">
        <v>57</v>
      </c>
      <c r="E52" s="18" t="s">
        <v>174</v>
      </c>
      <c r="F52" s="18" t="s">
        <v>213</v>
      </c>
      <c r="G52" s="4"/>
      <c r="H52" s="4"/>
      <c r="I52" s="4"/>
    </row>
    <row r="53" spans="2:9" ht="72" x14ac:dyDescent="0.3">
      <c r="B53" s="50">
        <v>1.3</v>
      </c>
      <c r="C53" s="17" t="s">
        <v>68</v>
      </c>
      <c r="D53" s="18" t="s">
        <v>69</v>
      </c>
      <c r="E53" s="18" t="s">
        <v>174</v>
      </c>
      <c r="F53" s="18" t="s">
        <v>216</v>
      </c>
      <c r="G53" s="4"/>
      <c r="H53" s="4"/>
      <c r="I53" s="4"/>
    </row>
    <row r="54" spans="2:9" ht="43.2" x14ac:dyDescent="0.3">
      <c r="B54" s="50">
        <v>2.2999999999999998</v>
      </c>
      <c r="C54" s="17" t="s">
        <v>70</v>
      </c>
      <c r="D54" s="18" t="s">
        <v>49</v>
      </c>
      <c r="E54" s="18" t="s">
        <v>174</v>
      </c>
      <c r="F54" s="18" t="s">
        <v>217</v>
      </c>
      <c r="G54" s="4"/>
      <c r="H54" s="4"/>
      <c r="I54" s="4"/>
    </row>
    <row r="55" spans="2:9" ht="57.6" x14ac:dyDescent="0.3">
      <c r="B55" s="50" t="s">
        <v>295</v>
      </c>
      <c r="C55" s="17" t="s">
        <v>71</v>
      </c>
      <c r="D55" s="18" t="s">
        <v>72</v>
      </c>
      <c r="E55" s="18" t="s">
        <v>174</v>
      </c>
      <c r="F55" s="18" t="s">
        <v>217</v>
      </c>
      <c r="G55" s="4"/>
      <c r="H55" s="4"/>
      <c r="I55" s="4"/>
    </row>
    <row r="56" spans="2:9" ht="43.2" x14ac:dyDescent="0.3">
      <c r="B56" s="50">
        <v>3.6</v>
      </c>
      <c r="C56" s="17" t="s">
        <v>317</v>
      </c>
      <c r="D56" s="18" t="s">
        <v>56</v>
      </c>
      <c r="E56" s="18" t="s">
        <v>174</v>
      </c>
      <c r="F56" s="18" t="s">
        <v>217</v>
      </c>
      <c r="G56" s="4"/>
      <c r="H56" s="4"/>
      <c r="I56" s="4"/>
    </row>
    <row r="57" spans="2:9" ht="57.6" x14ac:dyDescent="0.3">
      <c r="B57" s="50" t="s">
        <v>296</v>
      </c>
      <c r="C57" s="19" t="s">
        <v>215</v>
      </c>
      <c r="D57" s="18" t="s">
        <v>59</v>
      </c>
      <c r="E57" s="18" t="s">
        <v>174</v>
      </c>
      <c r="F57" s="18" t="s">
        <v>219</v>
      </c>
      <c r="G57" s="4"/>
      <c r="H57" s="4"/>
      <c r="I57" s="4"/>
    </row>
    <row r="58" spans="2:9" ht="57.6" x14ac:dyDescent="0.3">
      <c r="B58" s="50">
        <v>1</v>
      </c>
      <c r="C58" s="17" t="s">
        <v>218</v>
      </c>
      <c r="D58" s="18" t="s">
        <v>140</v>
      </c>
      <c r="E58" s="18" t="s">
        <v>51</v>
      </c>
      <c r="F58" s="18" t="s">
        <v>219</v>
      </c>
      <c r="G58" s="4"/>
      <c r="H58" s="4"/>
      <c r="I58" s="4"/>
    </row>
    <row r="59" spans="2:9" ht="43.2" x14ac:dyDescent="0.3">
      <c r="B59" s="50">
        <v>1</v>
      </c>
      <c r="C59" s="17" t="s">
        <v>176</v>
      </c>
      <c r="D59" s="18" t="s">
        <v>74</v>
      </c>
      <c r="E59" s="18" t="s">
        <v>51</v>
      </c>
      <c r="F59" s="18" t="s">
        <v>203</v>
      </c>
      <c r="G59" s="4"/>
      <c r="H59" s="4"/>
      <c r="I59" s="4"/>
    </row>
    <row r="60" spans="2:9" ht="43.2" x14ac:dyDescent="0.3">
      <c r="B60" s="50">
        <v>1</v>
      </c>
      <c r="C60" s="17" t="s">
        <v>177</v>
      </c>
      <c r="D60" s="18" t="s">
        <v>73</v>
      </c>
      <c r="E60" s="18" t="s">
        <v>166</v>
      </c>
      <c r="F60" s="18" t="s">
        <v>202</v>
      </c>
      <c r="G60" s="4"/>
      <c r="H60" s="4"/>
      <c r="I60" s="4"/>
    </row>
    <row r="61" spans="2:9" ht="43.2" x14ac:dyDescent="0.3">
      <c r="B61" s="50">
        <v>1</v>
      </c>
      <c r="C61" s="17" t="s">
        <v>178</v>
      </c>
      <c r="D61" s="18" t="s">
        <v>74</v>
      </c>
      <c r="E61" s="18" t="s">
        <v>51</v>
      </c>
      <c r="F61" s="18" t="s">
        <v>185</v>
      </c>
      <c r="G61" s="4"/>
      <c r="H61" s="4"/>
      <c r="I61" s="4"/>
    </row>
    <row r="62" spans="2:9" ht="57.6" x14ac:dyDescent="0.3">
      <c r="B62" s="50">
        <v>1.4</v>
      </c>
      <c r="C62" s="17" t="s">
        <v>200</v>
      </c>
      <c r="D62" s="18" t="s">
        <v>52</v>
      </c>
      <c r="E62" s="18" t="s">
        <v>166</v>
      </c>
      <c r="F62" s="18" t="s">
        <v>201</v>
      </c>
      <c r="G62" s="4"/>
      <c r="H62" s="4"/>
      <c r="I62" s="4"/>
    </row>
    <row r="63" spans="2:9" ht="57.6" x14ac:dyDescent="0.3">
      <c r="B63" s="50" t="s">
        <v>293</v>
      </c>
      <c r="C63" s="17" t="s">
        <v>179</v>
      </c>
      <c r="D63" s="18" t="s">
        <v>198</v>
      </c>
      <c r="E63" s="18" t="s">
        <v>199</v>
      </c>
      <c r="F63" s="18" t="s">
        <v>164</v>
      </c>
      <c r="G63" s="4"/>
      <c r="H63" s="4"/>
      <c r="I63" s="4"/>
    </row>
    <row r="64" spans="2:9" ht="43.2" x14ac:dyDescent="0.3">
      <c r="B64" s="50" t="s">
        <v>297</v>
      </c>
      <c r="C64" s="17" t="s">
        <v>75</v>
      </c>
      <c r="D64" s="18" t="s">
        <v>76</v>
      </c>
      <c r="E64" s="18" t="s">
        <v>51</v>
      </c>
      <c r="F64" s="18" t="s">
        <v>195</v>
      </c>
      <c r="G64" s="4"/>
      <c r="H64" s="4"/>
      <c r="I64" s="4"/>
    </row>
    <row r="65" spans="2:9" ht="43.2" x14ac:dyDescent="0.3">
      <c r="B65" s="50" t="s">
        <v>298</v>
      </c>
      <c r="C65" s="17" t="s">
        <v>180</v>
      </c>
      <c r="D65" s="18" t="s">
        <v>76</v>
      </c>
      <c r="E65" s="18" t="s">
        <v>51</v>
      </c>
      <c r="F65" s="18" t="s">
        <v>195</v>
      </c>
      <c r="G65" s="4"/>
      <c r="H65" s="4"/>
      <c r="I65" s="4"/>
    </row>
    <row r="66" spans="2:9" ht="43.2" x14ac:dyDescent="0.3">
      <c r="B66" s="50" t="s">
        <v>291</v>
      </c>
      <c r="C66" s="17" t="s">
        <v>196</v>
      </c>
      <c r="D66" s="18" t="s">
        <v>59</v>
      </c>
      <c r="E66" s="18" t="s">
        <v>197</v>
      </c>
      <c r="F66" s="18" t="s">
        <v>195</v>
      </c>
      <c r="G66" s="4"/>
      <c r="H66" s="4"/>
      <c r="I66" s="4"/>
    </row>
    <row r="67" spans="2:9" ht="57.6" x14ac:dyDescent="0.3">
      <c r="B67" s="50" t="s">
        <v>299</v>
      </c>
      <c r="C67" s="17" t="s">
        <v>193</v>
      </c>
      <c r="D67" s="18" t="s">
        <v>77</v>
      </c>
      <c r="E67" s="18" t="s">
        <v>194</v>
      </c>
      <c r="F67" s="18" t="s">
        <v>195</v>
      </c>
      <c r="G67" s="4"/>
      <c r="H67" s="4"/>
      <c r="I67" s="4"/>
    </row>
    <row r="68" spans="2:9" ht="72" x14ac:dyDescent="0.3">
      <c r="B68" s="50" t="s">
        <v>293</v>
      </c>
      <c r="C68" s="19" t="s">
        <v>190</v>
      </c>
      <c r="D68" s="18" t="s">
        <v>191</v>
      </c>
      <c r="E68" s="18" t="s">
        <v>192</v>
      </c>
      <c r="F68" s="18" t="s">
        <v>189</v>
      </c>
      <c r="G68" s="4"/>
      <c r="H68" s="4"/>
      <c r="I68" s="4"/>
    </row>
    <row r="69" spans="2:9" ht="28.8" x14ac:dyDescent="0.3">
      <c r="B69" s="50">
        <v>5</v>
      </c>
      <c r="C69" s="17" t="s">
        <v>181</v>
      </c>
      <c r="D69" s="18" t="s">
        <v>183</v>
      </c>
      <c r="E69" s="18" t="s">
        <v>78</v>
      </c>
      <c r="F69" s="18" t="s">
        <v>182</v>
      </c>
      <c r="G69" s="4"/>
      <c r="H69" s="4"/>
      <c r="I69" s="4"/>
    </row>
    <row r="70" spans="2:9" ht="72" x14ac:dyDescent="0.3">
      <c r="B70" s="50" t="s">
        <v>300</v>
      </c>
      <c r="C70" s="17" t="s">
        <v>187</v>
      </c>
      <c r="D70" s="18" t="s">
        <v>124</v>
      </c>
      <c r="E70" s="18" t="s">
        <v>188</v>
      </c>
      <c r="F70" s="18" t="s">
        <v>189</v>
      </c>
      <c r="G70" s="4"/>
      <c r="H70" s="4"/>
      <c r="I70" s="4"/>
    </row>
    <row r="71" spans="2:9" ht="28.8" x14ac:dyDescent="0.3">
      <c r="B71" s="50" t="s">
        <v>300</v>
      </c>
      <c r="C71" s="19" t="s">
        <v>184</v>
      </c>
      <c r="D71" s="18" t="s">
        <v>165</v>
      </c>
      <c r="E71" s="18" t="s">
        <v>186</v>
      </c>
      <c r="F71" s="18" t="s">
        <v>185</v>
      </c>
      <c r="G71" s="4"/>
      <c r="H71" s="4"/>
      <c r="I71" s="4"/>
    </row>
  </sheetData>
  <mergeCells count="2">
    <mergeCell ref="C2:F2"/>
    <mergeCell ref="G2:I2"/>
  </mergeCells>
  <pageMargins left="0.7" right="0.7" top="0.75" bottom="0.75" header="0.3" footer="0.3"/>
  <pageSetup paperSize="9" orientation="portrait" r:id="rId1"/>
  <headerFooter>
    <oddFooter>&amp;L_x000D_&amp;1#&amp;"Calibri"&amp;10&amp;K000000 Intern gebruik</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E5A69-621F-49CE-9F98-6E192A3D6014}">
  <dimension ref="A1:J34"/>
  <sheetViews>
    <sheetView zoomScale="130" zoomScaleNormal="130" workbookViewId="0">
      <selection sqref="A1:D1"/>
    </sheetView>
  </sheetViews>
  <sheetFormatPr defaultRowHeight="14.4" x14ac:dyDescent="0.3"/>
  <cols>
    <col min="1" max="1" width="5.109375" style="44" bestFit="1" customWidth="1"/>
    <col min="2" max="2" width="19.5546875" style="44" customWidth="1"/>
    <col min="3" max="3" width="17.6640625" style="44" customWidth="1"/>
    <col min="4" max="4" width="66.5546875" style="45" customWidth="1"/>
    <col min="5" max="8" width="18.33203125" style="44" customWidth="1"/>
    <col min="9" max="9" width="19" style="44" customWidth="1"/>
    <col min="10" max="10" width="119.6640625" style="44" customWidth="1"/>
  </cols>
  <sheetData>
    <row r="1" spans="1:10" ht="26.4" thickBot="1" x14ac:dyDescent="0.35">
      <c r="A1" s="58" t="s">
        <v>282</v>
      </c>
      <c r="B1" s="58"/>
      <c r="C1" s="58"/>
      <c r="D1" s="58"/>
      <c r="E1" s="23"/>
      <c r="F1" s="24"/>
      <c r="G1" s="24"/>
      <c r="H1" s="23"/>
      <c r="I1" s="23"/>
      <c r="J1" s="25"/>
    </row>
    <row r="2" spans="1:10" x14ac:dyDescent="0.3">
      <c r="A2" s="26"/>
      <c r="B2" s="26"/>
      <c r="C2" s="27"/>
      <c r="D2" s="28"/>
      <c r="E2" s="27"/>
      <c r="F2" s="27"/>
      <c r="G2" s="27"/>
      <c r="H2" s="29" t="s">
        <v>245</v>
      </c>
      <c r="I2" s="30">
        <f ca="1">NOW()</f>
        <v>45175.362885763891</v>
      </c>
      <c r="J2" s="27"/>
    </row>
    <row r="3" spans="1:10" ht="15" thickBot="1" x14ac:dyDescent="0.35">
      <c r="A3" s="26"/>
      <c r="B3" s="26"/>
      <c r="C3" s="27"/>
      <c r="D3" s="28"/>
      <c r="E3" s="27"/>
      <c r="F3" s="27"/>
      <c r="G3" s="27"/>
      <c r="H3" s="29"/>
      <c r="I3" s="29"/>
      <c r="J3" s="27"/>
    </row>
    <row r="4" spans="1:10" ht="36.6" thickBot="1" x14ac:dyDescent="0.35">
      <c r="A4" s="31" t="s">
        <v>246</v>
      </c>
      <c r="B4" s="31" t="s">
        <v>247</v>
      </c>
      <c r="C4" s="32" t="s">
        <v>248</v>
      </c>
      <c r="D4" s="31" t="s">
        <v>249</v>
      </c>
      <c r="E4" s="31" t="s">
        <v>250</v>
      </c>
      <c r="F4" s="33" t="s">
        <v>251</v>
      </c>
      <c r="G4" s="33" t="s">
        <v>252</v>
      </c>
      <c r="H4" s="34" t="s">
        <v>253</v>
      </c>
      <c r="I4" s="34" t="s">
        <v>254</v>
      </c>
      <c r="J4" s="35" t="s">
        <v>255</v>
      </c>
    </row>
    <row r="5" spans="1:10" ht="15.6" x14ac:dyDescent="0.3">
      <c r="A5" s="36">
        <v>1</v>
      </c>
      <c r="B5" s="37" t="s">
        <v>256</v>
      </c>
      <c r="C5" s="38" t="s">
        <v>257</v>
      </c>
      <c r="D5" s="39" t="s">
        <v>258</v>
      </c>
      <c r="E5" s="38"/>
      <c r="F5" s="40"/>
      <c r="G5" s="40"/>
      <c r="H5" s="41"/>
      <c r="I5" s="42" t="str">
        <f t="shared" ref="I5:I23" si="0">(IF(ISBLANK(G5)=TRUE,"NVT",(IF(ISBLANK(H5)=TRUE,IF($I$2&gt;G5,"TE LAAT",IF(G5&gt;F5,"IN UITVOERING","XX")),IF(H5&lt;=G5,"OP TIJD","KLAAR (TE LAAT)")))))</f>
        <v>NVT</v>
      </c>
      <c r="J5" s="43"/>
    </row>
    <row r="6" spans="1:10" ht="15.6" x14ac:dyDescent="0.3">
      <c r="A6" s="36">
        <v>2</v>
      </c>
      <c r="B6" s="37" t="s">
        <v>256</v>
      </c>
      <c r="C6" s="38" t="s">
        <v>259</v>
      </c>
      <c r="D6" s="39" t="s">
        <v>260</v>
      </c>
      <c r="E6" s="38"/>
      <c r="F6" s="40"/>
      <c r="G6" s="40"/>
      <c r="H6" s="41"/>
      <c r="I6" s="42" t="str">
        <f t="shared" si="0"/>
        <v>NVT</v>
      </c>
      <c r="J6" s="43"/>
    </row>
    <row r="7" spans="1:10" ht="15.6" x14ac:dyDescent="0.3">
      <c r="A7" s="36">
        <v>3</v>
      </c>
      <c r="B7" s="37" t="s">
        <v>256</v>
      </c>
      <c r="C7" s="38" t="s">
        <v>261</v>
      </c>
      <c r="D7" s="39" t="s">
        <v>262</v>
      </c>
      <c r="E7" s="38"/>
      <c r="F7" s="40"/>
      <c r="G7" s="40"/>
      <c r="H7" s="41"/>
      <c r="I7" s="42" t="str">
        <f t="shared" si="0"/>
        <v>NVT</v>
      </c>
      <c r="J7" s="43"/>
    </row>
    <row r="8" spans="1:10" ht="15.6" x14ac:dyDescent="0.3">
      <c r="A8" s="36">
        <v>4</v>
      </c>
      <c r="B8" s="37" t="s">
        <v>256</v>
      </c>
      <c r="C8" s="38" t="s">
        <v>18</v>
      </c>
      <c r="D8" s="39" t="s">
        <v>263</v>
      </c>
      <c r="E8" s="38"/>
      <c r="F8" s="40"/>
      <c r="G8" s="40"/>
      <c r="H8" s="41"/>
      <c r="I8" s="42" t="str">
        <f t="shared" si="0"/>
        <v>NVT</v>
      </c>
      <c r="J8" s="43"/>
    </row>
    <row r="9" spans="1:10" ht="15.6" x14ac:dyDescent="0.3">
      <c r="A9" s="36">
        <v>5</v>
      </c>
      <c r="B9" s="37" t="s">
        <v>256</v>
      </c>
      <c r="C9" s="38" t="s">
        <v>18</v>
      </c>
      <c r="D9" s="39" t="s">
        <v>264</v>
      </c>
      <c r="E9" s="38"/>
      <c r="F9" s="40"/>
      <c r="G9" s="40"/>
      <c r="H9" s="41"/>
      <c r="I9" s="42" t="str">
        <f t="shared" si="0"/>
        <v>NVT</v>
      </c>
      <c r="J9" s="43"/>
    </row>
    <row r="10" spans="1:10" ht="15.6" x14ac:dyDescent="0.3">
      <c r="A10" s="36">
        <v>6</v>
      </c>
      <c r="B10" s="37" t="s">
        <v>256</v>
      </c>
      <c r="C10" s="38" t="s">
        <v>18</v>
      </c>
      <c r="D10" s="39" t="s">
        <v>265</v>
      </c>
      <c r="E10" s="38"/>
      <c r="F10" s="40"/>
      <c r="G10" s="40"/>
      <c r="H10" s="41"/>
      <c r="I10" s="42" t="str">
        <f t="shared" si="0"/>
        <v>NVT</v>
      </c>
      <c r="J10" s="43"/>
    </row>
    <row r="11" spans="1:10" ht="15.6" x14ac:dyDescent="0.3">
      <c r="A11" s="36">
        <v>7</v>
      </c>
      <c r="B11" s="37" t="s">
        <v>256</v>
      </c>
      <c r="C11" s="38" t="s">
        <v>266</v>
      </c>
      <c r="D11" s="39" t="s">
        <v>318</v>
      </c>
      <c r="E11" s="38"/>
      <c r="F11" s="40"/>
      <c r="G11" s="40"/>
      <c r="H11" s="41"/>
      <c r="I11" s="42" t="str">
        <f t="shared" si="0"/>
        <v>NVT</v>
      </c>
      <c r="J11" s="43"/>
    </row>
    <row r="12" spans="1:10" ht="15.6" x14ac:dyDescent="0.3">
      <c r="A12" s="36">
        <v>8</v>
      </c>
      <c r="B12" s="37" t="s">
        <v>256</v>
      </c>
      <c r="C12" s="38" t="s">
        <v>266</v>
      </c>
      <c r="D12" s="39" t="s">
        <v>319</v>
      </c>
      <c r="E12" s="38"/>
      <c r="F12" s="40"/>
      <c r="G12" s="40"/>
      <c r="H12" s="41"/>
      <c r="I12" s="42" t="str">
        <f t="shared" si="0"/>
        <v>NVT</v>
      </c>
      <c r="J12" s="43"/>
    </row>
    <row r="13" spans="1:10" ht="15.6" x14ac:dyDescent="0.3">
      <c r="A13" s="36">
        <v>9</v>
      </c>
      <c r="B13" s="37" t="s">
        <v>267</v>
      </c>
      <c r="C13" s="38" t="s">
        <v>18</v>
      </c>
      <c r="D13" s="39" t="s">
        <v>320</v>
      </c>
      <c r="E13" s="38"/>
      <c r="F13" s="40"/>
      <c r="G13" s="40"/>
      <c r="H13" s="41"/>
      <c r="I13" s="42" t="str">
        <f t="shared" si="0"/>
        <v>NVT</v>
      </c>
      <c r="J13" s="43"/>
    </row>
    <row r="14" spans="1:10" ht="15.6" x14ac:dyDescent="0.3">
      <c r="A14" s="36">
        <v>10</v>
      </c>
      <c r="B14" s="37" t="s">
        <v>267</v>
      </c>
      <c r="C14" s="38" t="s">
        <v>18</v>
      </c>
      <c r="D14" s="39" t="s">
        <v>268</v>
      </c>
      <c r="E14" s="38"/>
      <c r="F14" s="40"/>
      <c r="G14" s="40"/>
      <c r="H14" s="41"/>
      <c r="I14" s="42" t="str">
        <f t="shared" si="0"/>
        <v>NVT</v>
      </c>
      <c r="J14" s="43"/>
    </row>
    <row r="15" spans="1:10" ht="15.6" x14ac:dyDescent="0.3">
      <c r="A15" s="36">
        <v>11</v>
      </c>
      <c r="B15" s="37" t="s">
        <v>267</v>
      </c>
      <c r="C15" s="38" t="s">
        <v>269</v>
      </c>
      <c r="D15" s="39" t="s">
        <v>270</v>
      </c>
      <c r="E15" s="38"/>
      <c r="F15" s="40"/>
      <c r="G15" s="40"/>
      <c r="H15" s="41"/>
      <c r="I15" s="42" t="str">
        <f t="shared" si="0"/>
        <v>NVT</v>
      </c>
      <c r="J15" s="43"/>
    </row>
    <row r="16" spans="1:10" ht="15.6" x14ac:dyDescent="0.3">
      <c r="A16" s="36">
        <v>12</v>
      </c>
      <c r="B16" s="37" t="s">
        <v>267</v>
      </c>
      <c r="C16" s="38" t="s">
        <v>269</v>
      </c>
      <c r="D16" s="39" t="s">
        <v>271</v>
      </c>
      <c r="E16" s="38"/>
      <c r="F16" s="40"/>
      <c r="G16" s="40"/>
      <c r="H16" s="41"/>
      <c r="I16" s="42" t="str">
        <f t="shared" si="0"/>
        <v>NVT</v>
      </c>
      <c r="J16" s="43"/>
    </row>
    <row r="17" spans="1:10" ht="15.6" x14ac:dyDescent="0.3">
      <c r="A17" s="36">
        <v>13</v>
      </c>
      <c r="B17" s="37" t="s">
        <v>267</v>
      </c>
      <c r="C17" s="38" t="s">
        <v>269</v>
      </c>
      <c r="D17" s="39" t="s">
        <v>272</v>
      </c>
      <c r="E17" s="38"/>
      <c r="F17" s="40"/>
      <c r="G17" s="40"/>
      <c r="H17" s="41"/>
      <c r="I17" s="42" t="str">
        <f t="shared" si="0"/>
        <v>NVT</v>
      </c>
      <c r="J17" s="43"/>
    </row>
    <row r="18" spans="1:10" ht="31.2" x14ac:dyDescent="0.3">
      <c r="A18" s="36">
        <v>14</v>
      </c>
      <c r="B18" s="37" t="s">
        <v>273</v>
      </c>
      <c r="C18" s="38" t="s">
        <v>274</v>
      </c>
      <c r="D18" s="39" t="s">
        <v>275</v>
      </c>
      <c r="E18" s="38"/>
      <c r="F18" s="40"/>
      <c r="G18" s="40"/>
      <c r="H18" s="41"/>
      <c r="I18" s="42" t="str">
        <f t="shared" si="0"/>
        <v>NVT</v>
      </c>
      <c r="J18" s="43"/>
    </row>
    <row r="19" spans="1:10" ht="15.6" x14ac:dyDescent="0.3">
      <c r="A19" s="36">
        <v>15</v>
      </c>
      <c r="B19" s="37" t="s">
        <v>273</v>
      </c>
      <c r="C19" s="38" t="s">
        <v>18</v>
      </c>
      <c r="D19" s="39" t="s">
        <v>276</v>
      </c>
      <c r="E19" s="38"/>
      <c r="F19" s="40"/>
      <c r="G19" s="40"/>
      <c r="H19" s="41"/>
      <c r="I19" s="42" t="str">
        <f t="shared" si="0"/>
        <v>NVT</v>
      </c>
      <c r="J19" s="43"/>
    </row>
    <row r="20" spans="1:10" ht="15.6" x14ac:dyDescent="0.3">
      <c r="A20" s="36">
        <v>16</v>
      </c>
      <c r="B20" s="37" t="s">
        <v>273</v>
      </c>
      <c r="C20" s="38" t="s">
        <v>18</v>
      </c>
      <c r="D20" s="39" t="s">
        <v>131</v>
      </c>
      <c r="E20" s="38"/>
      <c r="F20" s="40"/>
      <c r="G20" s="40"/>
      <c r="H20" s="41"/>
      <c r="I20" s="42" t="str">
        <f t="shared" si="0"/>
        <v>NVT</v>
      </c>
      <c r="J20" s="43"/>
    </row>
    <row r="21" spans="1:10" ht="15.6" x14ac:dyDescent="0.3">
      <c r="A21" s="36">
        <v>17</v>
      </c>
      <c r="B21" s="37" t="s">
        <v>273</v>
      </c>
      <c r="C21" s="38" t="s">
        <v>277</v>
      </c>
      <c r="D21" s="39" t="s">
        <v>278</v>
      </c>
      <c r="E21" s="38"/>
      <c r="F21" s="40"/>
      <c r="G21" s="40"/>
      <c r="H21" s="41"/>
      <c r="I21" s="42" t="str">
        <f t="shared" si="0"/>
        <v>NVT</v>
      </c>
      <c r="J21" s="43"/>
    </row>
    <row r="22" spans="1:10" ht="15.6" x14ac:dyDescent="0.3">
      <c r="A22" s="36">
        <v>18</v>
      </c>
      <c r="B22" s="37" t="s">
        <v>273</v>
      </c>
      <c r="C22" s="38" t="s">
        <v>274</v>
      </c>
      <c r="D22" s="39" t="s">
        <v>279</v>
      </c>
      <c r="E22" s="38"/>
      <c r="F22" s="40"/>
      <c r="G22" s="40"/>
      <c r="H22" s="41"/>
      <c r="I22" s="42" t="str">
        <f t="shared" si="0"/>
        <v>NVT</v>
      </c>
      <c r="J22" s="43"/>
    </row>
    <row r="23" spans="1:10" ht="15.6" x14ac:dyDescent="0.3">
      <c r="A23" s="36">
        <v>19</v>
      </c>
      <c r="B23" s="37" t="s">
        <v>273</v>
      </c>
      <c r="C23" s="38" t="s">
        <v>274</v>
      </c>
      <c r="D23" s="39" t="s">
        <v>280</v>
      </c>
      <c r="E23" s="38"/>
      <c r="F23" s="40"/>
      <c r="G23" s="40"/>
      <c r="H23" s="41"/>
      <c r="I23" s="42" t="str">
        <f t="shared" si="0"/>
        <v>NVT</v>
      </c>
      <c r="J23" s="43"/>
    </row>
    <row r="24" spans="1:10" ht="15.6" x14ac:dyDescent="0.3">
      <c r="A24" s="36">
        <v>20</v>
      </c>
      <c r="B24" s="37"/>
      <c r="C24" s="38"/>
      <c r="D24" s="39"/>
      <c r="E24" s="38"/>
      <c r="F24" s="40"/>
      <c r="G24" s="40"/>
      <c r="H24" s="41"/>
      <c r="I24" s="42" t="str">
        <f t="shared" ref="I24:I34" si="1">(IF(ISBLANK(G24)=TRUE,"NVT",(IF(ISBLANK(H24)=TRUE,IF($I$2&gt;G24,"TE LAAT",IF(G24&gt;F24,"IN UITVOERING","XX")),IF(H24&lt;=G24,"OP TIJD","KLAAR (TE LAAT)")))))</f>
        <v>NVT</v>
      </c>
      <c r="J24" s="43"/>
    </row>
    <row r="25" spans="1:10" ht="15.6" x14ac:dyDescent="0.3">
      <c r="A25" s="36">
        <v>21</v>
      </c>
      <c r="B25" s="37"/>
      <c r="C25" s="38"/>
      <c r="D25" s="39"/>
      <c r="E25" s="38"/>
      <c r="F25" s="40"/>
      <c r="G25" s="40"/>
      <c r="H25" s="41"/>
      <c r="I25" s="42" t="str">
        <f t="shared" si="1"/>
        <v>NVT</v>
      </c>
      <c r="J25" s="43"/>
    </row>
    <row r="26" spans="1:10" ht="15.6" x14ac:dyDescent="0.3">
      <c r="A26" s="36">
        <v>22</v>
      </c>
      <c r="B26" s="37"/>
      <c r="C26" s="38"/>
      <c r="D26" s="39"/>
      <c r="E26" s="38"/>
      <c r="F26" s="40"/>
      <c r="G26" s="40"/>
      <c r="H26" s="41"/>
      <c r="I26" s="42" t="str">
        <f t="shared" si="1"/>
        <v>NVT</v>
      </c>
      <c r="J26" s="43"/>
    </row>
    <row r="27" spans="1:10" ht="15.6" x14ac:dyDescent="0.3">
      <c r="A27" s="36">
        <v>23</v>
      </c>
      <c r="B27" s="37"/>
      <c r="C27" s="38"/>
      <c r="D27" s="39"/>
      <c r="E27" s="38"/>
      <c r="F27" s="40"/>
      <c r="G27" s="40"/>
      <c r="H27" s="41"/>
      <c r="I27" s="42" t="str">
        <f t="shared" si="1"/>
        <v>NVT</v>
      </c>
      <c r="J27" s="43"/>
    </row>
    <row r="28" spans="1:10" ht="15.6" x14ac:dyDescent="0.3">
      <c r="A28" s="36">
        <v>24</v>
      </c>
      <c r="B28" s="37"/>
      <c r="C28" s="38"/>
      <c r="D28" s="39"/>
      <c r="E28" s="38"/>
      <c r="F28" s="40"/>
      <c r="G28" s="40"/>
      <c r="H28" s="41"/>
      <c r="I28" s="42" t="str">
        <f t="shared" si="1"/>
        <v>NVT</v>
      </c>
      <c r="J28" s="43"/>
    </row>
    <row r="29" spans="1:10" ht="15.6" x14ac:dyDescent="0.3">
      <c r="A29" s="36">
        <v>25</v>
      </c>
      <c r="B29" s="37"/>
      <c r="C29" s="38"/>
      <c r="D29" s="39"/>
      <c r="E29" s="38"/>
      <c r="F29" s="40"/>
      <c r="G29" s="40"/>
      <c r="H29" s="41"/>
      <c r="I29" s="42" t="str">
        <f t="shared" si="1"/>
        <v>NVT</v>
      </c>
      <c r="J29" s="43"/>
    </row>
    <row r="30" spans="1:10" ht="15.6" x14ac:dyDescent="0.3">
      <c r="A30" s="36">
        <v>26</v>
      </c>
      <c r="B30" s="37"/>
      <c r="C30" s="38"/>
      <c r="D30" s="39"/>
      <c r="E30" s="38"/>
      <c r="F30" s="40"/>
      <c r="G30" s="40"/>
      <c r="H30" s="41"/>
      <c r="I30" s="42" t="str">
        <f t="shared" si="1"/>
        <v>NVT</v>
      </c>
      <c r="J30" s="43"/>
    </row>
    <row r="31" spans="1:10" ht="15.6" x14ac:dyDescent="0.3">
      <c r="A31" s="36">
        <v>27</v>
      </c>
      <c r="B31" s="37"/>
      <c r="C31" s="38"/>
      <c r="D31" s="39"/>
      <c r="E31" s="38"/>
      <c r="F31" s="40"/>
      <c r="G31" s="40"/>
      <c r="H31" s="41"/>
      <c r="I31" s="42" t="str">
        <f t="shared" si="1"/>
        <v>NVT</v>
      </c>
      <c r="J31" s="43"/>
    </row>
    <row r="32" spans="1:10" ht="15.6" x14ac:dyDescent="0.3">
      <c r="A32" s="36">
        <v>28</v>
      </c>
      <c r="B32" s="37"/>
      <c r="C32" s="38"/>
      <c r="D32" s="39"/>
      <c r="E32" s="38"/>
      <c r="F32" s="40"/>
      <c r="G32" s="40"/>
      <c r="H32" s="41"/>
      <c r="I32" s="42" t="str">
        <f t="shared" si="1"/>
        <v>NVT</v>
      </c>
      <c r="J32" s="43"/>
    </row>
    <row r="33" spans="1:10" ht="15.6" x14ac:dyDescent="0.3">
      <c r="A33" s="36">
        <v>29</v>
      </c>
      <c r="B33" s="37"/>
      <c r="C33" s="38"/>
      <c r="D33" s="39"/>
      <c r="E33" s="38"/>
      <c r="F33" s="40"/>
      <c r="G33" s="40"/>
      <c r="H33" s="41"/>
      <c r="I33" s="42" t="str">
        <f t="shared" si="1"/>
        <v>NVT</v>
      </c>
      <c r="J33" s="43"/>
    </row>
    <row r="34" spans="1:10" ht="15.6" x14ac:dyDescent="0.3">
      <c r="A34" s="36">
        <v>30</v>
      </c>
      <c r="B34" s="37"/>
      <c r="C34" s="38"/>
      <c r="D34" s="39"/>
      <c r="E34" s="38"/>
      <c r="F34" s="40"/>
      <c r="G34" s="40"/>
      <c r="H34" s="41"/>
      <c r="I34" s="42" t="str">
        <f t="shared" si="1"/>
        <v>NVT</v>
      </c>
      <c r="J34" s="43"/>
    </row>
  </sheetData>
  <mergeCells count="1">
    <mergeCell ref="A1:D1"/>
  </mergeCells>
  <conditionalFormatting sqref="D5:H34">
    <cfRule type="cellIs" dxfId="46" priority="1" stopIfTrue="1" operator="equal">
      <formula>""</formula>
    </cfRule>
  </conditionalFormatting>
  <conditionalFormatting sqref="I2 B5:B34">
    <cfRule type="cellIs" dxfId="45" priority="16" stopIfTrue="1" operator="equal">
      <formula>""</formula>
    </cfRule>
  </conditionalFormatting>
  <conditionalFormatting sqref="I5:I34">
    <cfRule type="cellIs" dxfId="44" priority="2" operator="equal">
      <formula>"Ready and late"</formula>
    </cfRule>
    <cfRule type="cellIs" dxfId="43" priority="3" operator="equal">
      <formula>"Ready on time"</formula>
    </cfRule>
    <cfRule type="cellIs" dxfId="42" priority="4" operator="equal">
      <formula>"LATE"</formula>
    </cfRule>
  </conditionalFormatting>
  <pageMargins left="0.7" right="0.7" top="0.75" bottom="0.75" header="0.3" footer="0.3"/>
  <headerFooter>
    <oddFooter>&amp;L_x000D_&amp;1#&amp;"Calibri"&amp;10&amp;K000000 Intern gebruik</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A7B1-FB01-4B4F-943E-BE93C5525F50}">
  <dimension ref="B1:AA71"/>
  <sheetViews>
    <sheetView zoomScale="80" zoomScaleNormal="80" workbookViewId="0">
      <selection activeCell="C4" sqref="C4"/>
    </sheetView>
  </sheetViews>
  <sheetFormatPr defaultRowHeight="15.6" x14ac:dyDescent="0.3"/>
  <cols>
    <col min="2" max="2" width="54.88671875" style="10" customWidth="1"/>
    <col min="3" max="3" width="52" customWidth="1"/>
    <col min="4" max="4" width="75.5546875" customWidth="1"/>
    <col min="5" max="5" width="55.6640625" customWidth="1"/>
    <col min="6" max="6" width="59.6640625" customWidth="1"/>
    <col min="7" max="7" width="52.88671875" customWidth="1"/>
  </cols>
  <sheetData>
    <row r="1" spans="2:27" ht="23.4" x14ac:dyDescent="0.3">
      <c r="F1" s="61" t="s">
        <v>224</v>
      </c>
      <c r="G1" s="61"/>
    </row>
    <row r="2" spans="2:27" ht="23.4" x14ac:dyDescent="0.3">
      <c r="B2" s="46">
        <f ca="1">TODAY()</f>
        <v>45175</v>
      </c>
      <c r="C2" s="59" t="s">
        <v>281</v>
      </c>
      <c r="D2" s="60"/>
      <c r="E2" s="60"/>
      <c r="F2" s="62" t="str">
        <f t="shared" ref="F2" si="0">$C$2</f>
        <v xml:space="preserve">NAAM LEVERANCIER
</v>
      </c>
      <c r="G2" s="62"/>
    </row>
    <row r="3" spans="2:27" ht="144.6" x14ac:dyDescent="0.4">
      <c r="B3" s="10" t="s">
        <v>220</v>
      </c>
      <c r="C3" s="20" t="s">
        <v>222</v>
      </c>
      <c r="D3" s="20" t="s">
        <v>230</v>
      </c>
      <c r="E3" s="21" t="s">
        <v>221</v>
      </c>
      <c r="F3" s="14" t="s">
        <v>226</v>
      </c>
      <c r="G3" s="14" t="s">
        <v>225</v>
      </c>
    </row>
    <row r="4" spans="2:27" ht="124.5" customHeight="1" x14ac:dyDescent="0.3">
      <c r="B4" s="8" t="s">
        <v>67</v>
      </c>
      <c r="C4" s="71"/>
      <c r="D4" s="71"/>
      <c r="E4" s="71"/>
      <c r="F4" s="6" t="s">
        <v>227</v>
      </c>
      <c r="G4" s="6" t="s">
        <v>227</v>
      </c>
      <c r="AA4" t="s">
        <v>227</v>
      </c>
    </row>
    <row r="5" spans="2:27" ht="78" x14ac:dyDescent="0.3">
      <c r="B5" s="8" t="s">
        <v>20</v>
      </c>
      <c r="C5" s="71"/>
      <c r="D5" s="71"/>
      <c r="E5" s="71"/>
      <c r="F5" s="6" t="s">
        <v>227</v>
      </c>
      <c r="G5" s="6" t="s">
        <v>227</v>
      </c>
      <c r="AA5" t="s">
        <v>229</v>
      </c>
    </row>
    <row r="6" spans="2:27" ht="46.8" x14ac:dyDescent="0.3">
      <c r="B6" s="8" t="s">
        <v>85</v>
      </c>
      <c r="C6" s="71"/>
      <c r="D6" s="71"/>
      <c r="E6" s="71"/>
      <c r="F6" s="6" t="s">
        <v>227</v>
      </c>
      <c r="G6" s="6" t="s">
        <v>227</v>
      </c>
      <c r="AA6" t="s">
        <v>228</v>
      </c>
    </row>
    <row r="7" spans="2:27" ht="46.8" x14ac:dyDescent="0.3">
      <c r="B7" s="8" t="s">
        <v>86</v>
      </c>
      <c r="C7" s="71"/>
      <c r="D7" s="71"/>
      <c r="E7" s="71"/>
      <c r="F7" s="6" t="s">
        <v>227</v>
      </c>
      <c r="G7" s="6" t="s">
        <v>227</v>
      </c>
    </row>
    <row r="8" spans="2:27" ht="62.4" x14ac:dyDescent="0.3">
      <c r="B8" s="8" t="s">
        <v>21</v>
      </c>
      <c r="C8" s="71"/>
      <c r="D8" s="71"/>
      <c r="E8" s="71"/>
      <c r="F8" s="6" t="s">
        <v>227</v>
      </c>
      <c r="G8" s="6" t="s">
        <v>227</v>
      </c>
    </row>
    <row r="9" spans="2:27" ht="46.8" x14ac:dyDescent="0.3">
      <c r="B9" s="8" t="s">
        <v>22</v>
      </c>
      <c r="C9" s="71"/>
      <c r="D9" s="71"/>
      <c r="E9" s="71"/>
      <c r="F9" s="6" t="s">
        <v>227</v>
      </c>
      <c r="G9" s="6" t="s">
        <v>227</v>
      </c>
    </row>
    <row r="10" spans="2:27" ht="31.2" x14ac:dyDescent="0.3">
      <c r="B10" s="8" t="s">
        <v>23</v>
      </c>
      <c r="C10" s="71"/>
      <c r="D10" s="71"/>
      <c r="E10" s="71"/>
      <c r="F10" s="6" t="s">
        <v>227</v>
      </c>
      <c r="G10" s="6" t="s">
        <v>227</v>
      </c>
    </row>
    <row r="11" spans="2:27" ht="46.8" x14ac:dyDescent="0.3">
      <c r="B11" s="8" t="s">
        <v>87</v>
      </c>
      <c r="C11" s="72"/>
      <c r="D11" s="71"/>
      <c r="E11" s="71"/>
      <c r="F11" s="6" t="s">
        <v>227</v>
      </c>
      <c r="G11" s="6" t="s">
        <v>227</v>
      </c>
    </row>
    <row r="12" spans="2:27" ht="46.8" x14ac:dyDescent="0.3">
      <c r="B12" s="8" t="s">
        <v>14</v>
      </c>
      <c r="C12" s="71"/>
      <c r="D12" s="71"/>
      <c r="E12" s="71"/>
      <c r="F12" s="6" t="s">
        <v>227</v>
      </c>
      <c r="G12" s="6" t="s">
        <v>227</v>
      </c>
    </row>
    <row r="13" spans="2:27" ht="93.6" x14ac:dyDescent="0.3">
      <c r="B13" s="8" t="s">
        <v>149</v>
      </c>
      <c r="C13" s="72"/>
      <c r="D13" s="71"/>
      <c r="E13" s="71"/>
      <c r="F13" s="6" t="s">
        <v>227</v>
      </c>
      <c r="G13" s="6" t="s">
        <v>227</v>
      </c>
    </row>
    <row r="14" spans="2:27" ht="46.8" x14ac:dyDescent="0.3">
      <c r="B14" s="8" t="s">
        <v>27</v>
      </c>
      <c r="C14" s="71"/>
      <c r="D14" s="71"/>
      <c r="E14" s="71"/>
      <c r="F14" s="6" t="s">
        <v>227</v>
      </c>
      <c r="G14" s="6" t="s">
        <v>227</v>
      </c>
    </row>
    <row r="15" spans="2:27" ht="46.8" x14ac:dyDescent="0.3">
      <c r="B15" s="8" t="s">
        <v>24</v>
      </c>
      <c r="C15" s="71"/>
      <c r="D15" s="71"/>
      <c r="E15" s="71"/>
      <c r="F15" s="6" t="s">
        <v>227</v>
      </c>
      <c r="G15" s="6" t="s">
        <v>227</v>
      </c>
    </row>
    <row r="16" spans="2:27" ht="62.4" x14ac:dyDescent="0.3">
      <c r="B16" s="8" t="s">
        <v>25</v>
      </c>
      <c r="C16" s="71"/>
      <c r="D16" s="71"/>
      <c r="E16" s="71"/>
      <c r="F16" s="6" t="s">
        <v>227</v>
      </c>
      <c r="G16" s="6" t="s">
        <v>227</v>
      </c>
    </row>
    <row r="17" spans="2:7" ht="46.8" x14ac:dyDescent="0.3">
      <c r="B17" s="8" t="s">
        <v>26</v>
      </c>
      <c r="C17" s="71"/>
      <c r="D17" s="71"/>
      <c r="E17" s="71"/>
      <c r="F17" s="6" t="s">
        <v>227</v>
      </c>
      <c r="G17" s="6" t="s">
        <v>227</v>
      </c>
    </row>
    <row r="18" spans="2:7" ht="31.2" x14ac:dyDescent="0.3">
      <c r="B18" s="8" t="s">
        <v>93</v>
      </c>
      <c r="C18" s="71"/>
      <c r="D18" s="71"/>
      <c r="E18" s="71"/>
      <c r="F18" s="6" t="s">
        <v>227</v>
      </c>
      <c r="G18" s="6" t="s">
        <v>227</v>
      </c>
    </row>
    <row r="19" spans="2:7" ht="46.8" x14ac:dyDescent="0.3">
      <c r="B19" s="8" t="s">
        <v>98</v>
      </c>
      <c r="C19" s="71"/>
      <c r="D19" s="71"/>
      <c r="E19" s="71"/>
      <c r="F19" s="6" t="s">
        <v>227</v>
      </c>
      <c r="G19" s="6" t="s">
        <v>227</v>
      </c>
    </row>
    <row r="20" spans="2:7" ht="31.2" x14ac:dyDescent="0.3">
      <c r="B20" s="8" t="s">
        <v>97</v>
      </c>
      <c r="C20" s="71"/>
      <c r="D20" s="71"/>
      <c r="E20" s="71"/>
      <c r="F20" s="6" t="s">
        <v>227</v>
      </c>
      <c r="G20" s="6" t="s">
        <v>227</v>
      </c>
    </row>
    <row r="21" spans="2:7" ht="62.4" x14ac:dyDescent="0.3">
      <c r="B21" s="8" t="s">
        <v>106</v>
      </c>
      <c r="C21" s="72"/>
      <c r="D21" s="71"/>
      <c r="E21" s="71"/>
      <c r="F21" s="6" t="s">
        <v>227</v>
      </c>
      <c r="G21" s="6" t="s">
        <v>227</v>
      </c>
    </row>
    <row r="22" spans="2:7" ht="46.8" x14ac:dyDescent="0.3">
      <c r="B22" s="8" t="s">
        <v>102</v>
      </c>
      <c r="C22" s="72"/>
      <c r="D22" s="71"/>
      <c r="E22" s="71"/>
      <c r="F22" s="6" t="s">
        <v>227</v>
      </c>
      <c r="G22" s="6" t="s">
        <v>227</v>
      </c>
    </row>
    <row r="23" spans="2:7" ht="46.8" x14ac:dyDescent="0.3">
      <c r="B23" s="8" t="s">
        <v>103</v>
      </c>
      <c r="C23" s="72"/>
      <c r="D23" s="71"/>
      <c r="E23" s="71"/>
      <c r="F23" s="6" t="s">
        <v>227</v>
      </c>
      <c r="G23" s="6" t="s">
        <v>227</v>
      </c>
    </row>
    <row r="24" spans="2:7" ht="46.8" x14ac:dyDescent="0.3">
      <c r="B24" s="8" t="s">
        <v>150</v>
      </c>
      <c r="C24" s="71"/>
      <c r="D24" s="71"/>
      <c r="E24" s="71"/>
      <c r="F24" s="6" t="s">
        <v>227</v>
      </c>
      <c r="G24" s="6" t="s">
        <v>227</v>
      </c>
    </row>
    <row r="25" spans="2:7" ht="46.8" x14ac:dyDescent="0.3">
      <c r="B25" s="8" t="s">
        <v>64</v>
      </c>
      <c r="C25" s="71"/>
      <c r="D25" s="71"/>
      <c r="E25" s="71"/>
      <c r="F25" s="6" t="s">
        <v>227</v>
      </c>
      <c r="G25" s="6" t="s">
        <v>227</v>
      </c>
    </row>
    <row r="26" spans="2:7" ht="31.2" x14ac:dyDescent="0.3">
      <c r="B26" s="8" t="s">
        <v>151</v>
      </c>
      <c r="C26" s="71"/>
      <c r="D26" s="71"/>
      <c r="E26" s="71"/>
      <c r="F26" s="6" t="s">
        <v>227</v>
      </c>
      <c r="G26" s="6" t="s">
        <v>227</v>
      </c>
    </row>
    <row r="27" spans="2:7" ht="46.8" x14ac:dyDescent="0.3">
      <c r="B27" s="8" t="s">
        <v>65</v>
      </c>
      <c r="C27" s="71"/>
      <c r="D27" s="71"/>
      <c r="E27" s="71"/>
      <c r="F27" s="6" t="s">
        <v>227</v>
      </c>
      <c r="G27" s="6" t="s">
        <v>227</v>
      </c>
    </row>
    <row r="28" spans="2:7" ht="46.8" x14ac:dyDescent="0.3">
      <c r="B28" s="8" t="s">
        <v>66</v>
      </c>
      <c r="C28" s="71"/>
      <c r="D28" s="71"/>
      <c r="E28" s="71"/>
      <c r="F28" s="6" t="s">
        <v>227</v>
      </c>
      <c r="G28" s="6" t="s">
        <v>227</v>
      </c>
    </row>
    <row r="29" spans="2:7" ht="46.8" x14ac:dyDescent="0.3">
      <c r="B29" s="8" t="s">
        <v>109</v>
      </c>
      <c r="C29" s="71"/>
      <c r="D29" s="71"/>
      <c r="E29" s="71"/>
      <c r="F29" s="6" t="s">
        <v>227</v>
      </c>
      <c r="G29" s="6" t="s">
        <v>227</v>
      </c>
    </row>
    <row r="30" spans="2:7" ht="62.4" x14ac:dyDescent="0.3">
      <c r="B30" s="8" t="s">
        <v>113</v>
      </c>
      <c r="C30" s="71"/>
      <c r="D30" s="73"/>
      <c r="E30" s="71"/>
      <c r="F30" s="6" t="s">
        <v>227</v>
      </c>
      <c r="G30" s="6" t="s">
        <v>227</v>
      </c>
    </row>
    <row r="31" spans="2:7" ht="46.8" x14ac:dyDescent="0.3">
      <c r="B31" s="8" t="s">
        <v>117</v>
      </c>
      <c r="C31" s="71"/>
      <c r="D31" s="71"/>
      <c r="E31" s="71"/>
      <c r="F31" s="6" t="s">
        <v>227</v>
      </c>
      <c r="G31" s="6" t="s">
        <v>227</v>
      </c>
    </row>
    <row r="32" spans="2:7" ht="93.6" x14ac:dyDescent="0.3">
      <c r="B32" s="8" t="s">
        <v>120</v>
      </c>
      <c r="C32" s="71"/>
      <c r="D32" s="71"/>
      <c r="E32" s="71"/>
      <c r="F32" s="6" t="s">
        <v>227</v>
      </c>
      <c r="G32" s="6" t="s">
        <v>227</v>
      </c>
    </row>
    <row r="33" spans="2:7" ht="46.8" x14ac:dyDescent="0.3">
      <c r="B33" s="8" t="s">
        <v>53</v>
      </c>
      <c r="C33" s="71"/>
      <c r="D33" s="71"/>
      <c r="E33" s="71"/>
      <c r="F33" s="6" t="s">
        <v>227</v>
      </c>
      <c r="G33" s="6" t="s">
        <v>227</v>
      </c>
    </row>
    <row r="34" spans="2:7" ht="46.8" x14ac:dyDescent="0.3">
      <c r="B34" s="8" t="s">
        <v>126</v>
      </c>
      <c r="C34" s="71"/>
      <c r="D34" s="71"/>
      <c r="E34" s="71"/>
      <c r="F34" s="6" t="s">
        <v>227</v>
      </c>
      <c r="G34" s="6" t="s">
        <v>227</v>
      </c>
    </row>
    <row r="35" spans="2:7" ht="46.8" x14ac:dyDescent="0.3">
      <c r="B35" s="8" t="s">
        <v>130</v>
      </c>
      <c r="C35" s="71"/>
      <c r="D35" s="73"/>
      <c r="E35" s="71"/>
      <c r="F35" s="6" t="s">
        <v>227</v>
      </c>
      <c r="G35" s="6" t="s">
        <v>227</v>
      </c>
    </row>
    <row r="36" spans="2:7" ht="31.2" x14ac:dyDescent="0.3">
      <c r="B36" s="8" t="s">
        <v>135</v>
      </c>
      <c r="C36" s="71"/>
      <c r="D36" s="71"/>
      <c r="E36" s="71"/>
      <c r="F36" s="6" t="s">
        <v>227</v>
      </c>
      <c r="G36" s="6" t="s">
        <v>227</v>
      </c>
    </row>
    <row r="37" spans="2:7" ht="46.8" x14ac:dyDescent="0.3">
      <c r="B37" s="8" t="s">
        <v>136</v>
      </c>
      <c r="C37" s="71"/>
      <c r="D37" s="47"/>
      <c r="E37" s="71"/>
      <c r="F37" s="6" t="s">
        <v>227</v>
      </c>
      <c r="G37" s="6" t="s">
        <v>227</v>
      </c>
    </row>
    <row r="38" spans="2:7" ht="31.2" x14ac:dyDescent="0.3">
      <c r="B38" s="8" t="s">
        <v>139</v>
      </c>
      <c r="C38" s="71"/>
      <c r="D38" s="71"/>
      <c r="E38" s="71"/>
      <c r="F38" s="6" t="s">
        <v>227</v>
      </c>
      <c r="G38" s="6" t="s">
        <v>227</v>
      </c>
    </row>
    <row r="39" spans="2:7" ht="31.2" x14ac:dyDescent="0.3">
      <c r="B39" s="8" t="s">
        <v>153</v>
      </c>
      <c r="C39" s="71"/>
      <c r="D39" s="71"/>
      <c r="E39" s="71"/>
      <c r="F39" s="6" t="s">
        <v>227</v>
      </c>
      <c r="G39" s="6" t="s">
        <v>227</v>
      </c>
    </row>
    <row r="40" spans="2:7" ht="46.8" x14ac:dyDescent="0.3">
      <c r="B40" s="9" t="s">
        <v>55</v>
      </c>
      <c r="C40" s="71"/>
      <c r="D40" s="71"/>
      <c r="E40" s="71"/>
      <c r="F40" s="6" t="s">
        <v>227</v>
      </c>
      <c r="G40" s="6" t="s">
        <v>227</v>
      </c>
    </row>
    <row r="41" spans="2:7" ht="31.2" x14ac:dyDescent="0.3">
      <c r="B41" s="8" t="s">
        <v>146</v>
      </c>
      <c r="C41" s="71"/>
      <c r="D41" s="71"/>
      <c r="E41" s="71"/>
      <c r="F41" s="6" t="s">
        <v>227</v>
      </c>
      <c r="G41" s="6" t="s">
        <v>227</v>
      </c>
    </row>
    <row r="42" spans="2:7" ht="46.8" x14ac:dyDescent="0.3">
      <c r="B42" s="8" t="s">
        <v>147</v>
      </c>
      <c r="C42" s="71"/>
      <c r="D42" s="71"/>
      <c r="E42" s="71"/>
      <c r="F42" s="6" t="s">
        <v>227</v>
      </c>
      <c r="G42" s="6" t="s">
        <v>227</v>
      </c>
    </row>
    <row r="43" spans="2:7" ht="31.2" x14ac:dyDescent="0.3">
      <c r="B43" s="8" t="s">
        <v>60</v>
      </c>
      <c r="C43" s="71"/>
      <c r="D43" s="71"/>
      <c r="E43" s="71"/>
      <c r="F43" s="6" t="s">
        <v>227</v>
      </c>
      <c r="G43" s="6" t="s">
        <v>227</v>
      </c>
    </row>
    <row r="44" spans="2:7" ht="31.2" x14ac:dyDescent="0.3">
      <c r="B44" s="8" t="s">
        <v>61</v>
      </c>
      <c r="C44" s="71"/>
      <c r="D44" s="71"/>
      <c r="E44" s="71"/>
      <c r="F44" s="6" t="s">
        <v>227</v>
      </c>
      <c r="G44" s="6" t="s">
        <v>227</v>
      </c>
    </row>
    <row r="45" spans="2:7" ht="31.2" x14ac:dyDescent="0.3">
      <c r="B45" s="8" t="s">
        <v>160</v>
      </c>
      <c r="C45" s="71"/>
      <c r="D45" s="71"/>
      <c r="E45" s="71"/>
      <c r="F45" s="6" t="s">
        <v>227</v>
      </c>
      <c r="G45" s="6" t="s">
        <v>227</v>
      </c>
    </row>
    <row r="46" spans="2:7" ht="46.8" x14ac:dyDescent="0.3">
      <c r="B46" s="8" t="s">
        <v>161</v>
      </c>
      <c r="C46" s="71"/>
      <c r="D46" s="71"/>
      <c r="E46" s="71"/>
      <c r="F46" s="6" t="s">
        <v>227</v>
      </c>
      <c r="G46" s="6" t="s">
        <v>227</v>
      </c>
    </row>
    <row r="47" spans="2:7" ht="31.2" x14ac:dyDescent="0.3">
      <c r="B47" s="8" t="s">
        <v>167</v>
      </c>
      <c r="C47" s="71"/>
      <c r="D47" s="71"/>
      <c r="E47" s="71"/>
      <c r="F47" s="6" t="s">
        <v>227</v>
      </c>
      <c r="G47" s="6" t="s">
        <v>227</v>
      </c>
    </row>
    <row r="48" spans="2:7" ht="31.2" x14ac:dyDescent="0.3">
      <c r="B48" s="8" t="s">
        <v>168</v>
      </c>
      <c r="C48" s="71"/>
      <c r="D48" s="71"/>
      <c r="E48" s="71"/>
      <c r="F48" s="6" t="s">
        <v>227</v>
      </c>
      <c r="G48" s="6" t="s">
        <v>227</v>
      </c>
    </row>
    <row r="49" spans="2:7" ht="31.2" x14ac:dyDescent="0.3">
      <c r="B49" s="8" t="s">
        <v>169</v>
      </c>
      <c r="C49" s="71"/>
      <c r="D49" s="71"/>
      <c r="E49" s="71"/>
      <c r="F49" s="6" t="s">
        <v>227</v>
      </c>
      <c r="G49" s="6" t="s">
        <v>227</v>
      </c>
    </row>
    <row r="50" spans="2:7" x14ac:dyDescent="0.3">
      <c r="B50" s="8" t="s">
        <v>62</v>
      </c>
      <c r="C50" s="71"/>
      <c r="D50" s="71"/>
      <c r="E50" s="71"/>
      <c r="F50" s="6" t="s">
        <v>227</v>
      </c>
      <c r="G50" s="6" t="s">
        <v>227</v>
      </c>
    </row>
    <row r="51" spans="2:7" ht="62.4" x14ac:dyDescent="0.3">
      <c r="B51" s="8" t="s">
        <v>172</v>
      </c>
      <c r="C51" s="71"/>
      <c r="D51" s="71"/>
      <c r="E51" s="71"/>
      <c r="F51" s="6" t="s">
        <v>227</v>
      </c>
      <c r="G51" s="6" t="s">
        <v>227</v>
      </c>
    </row>
    <row r="52" spans="2:7" ht="31.2" x14ac:dyDescent="0.3">
      <c r="B52" s="8" t="s">
        <v>173</v>
      </c>
      <c r="C52" s="71"/>
      <c r="D52" s="71"/>
      <c r="E52" s="71"/>
      <c r="F52" s="6" t="s">
        <v>227</v>
      </c>
      <c r="G52" s="6" t="s">
        <v>227</v>
      </c>
    </row>
    <row r="53" spans="2:7" ht="78" x14ac:dyDescent="0.3">
      <c r="B53" s="8" t="s">
        <v>68</v>
      </c>
      <c r="C53" s="71"/>
      <c r="D53" s="71"/>
      <c r="E53" s="71"/>
      <c r="F53" s="6" t="s">
        <v>227</v>
      </c>
      <c r="G53" s="6" t="s">
        <v>227</v>
      </c>
    </row>
    <row r="54" spans="2:7" ht="31.2" x14ac:dyDescent="0.3">
      <c r="B54" s="8" t="s">
        <v>70</v>
      </c>
      <c r="C54" s="71"/>
      <c r="D54" s="71"/>
      <c r="E54" s="71"/>
      <c r="F54" s="6" t="s">
        <v>227</v>
      </c>
      <c r="G54" s="6" t="s">
        <v>227</v>
      </c>
    </row>
    <row r="55" spans="2:7" ht="31.2" x14ac:dyDescent="0.3">
      <c r="B55" s="8" t="s">
        <v>71</v>
      </c>
      <c r="C55" s="71"/>
      <c r="D55" s="71"/>
      <c r="E55" s="71"/>
      <c r="F55" s="6" t="s">
        <v>227</v>
      </c>
      <c r="G55" s="6" t="s">
        <v>227</v>
      </c>
    </row>
    <row r="56" spans="2:7" ht="31.2" x14ac:dyDescent="0.3">
      <c r="B56" s="8" t="s">
        <v>214</v>
      </c>
      <c r="C56" s="71"/>
      <c r="D56" s="71"/>
      <c r="E56" s="71"/>
      <c r="F56" s="6" t="s">
        <v>227</v>
      </c>
      <c r="G56" s="6" t="s">
        <v>227</v>
      </c>
    </row>
    <row r="57" spans="2:7" ht="78" x14ac:dyDescent="0.3">
      <c r="B57" s="9" t="s">
        <v>215</v>
      </c>
      <c r="C57" s="71"/>
      <c r="D57" s="71"/>
      <c r="E57" s="71"/>
      <c r="F57" s="6" t="s">
        <v>227</v>
      </c>
      <c r="G57" s="6" t="s">
        <v>227</v>
      </c>
    </row>
    <row r="58" spans="2:7" ht="62.4" x14ac:dyDescent="0.3">
      <c r="B58" s="8" t="s">
        <v>218</v>
      </c>
      <c r="C58" s="71"/>
      <c r="D58" s="71"/>
      <c r="E58" s="71"/>
      <c r="F58" s="6" t="s">
        <v>227</v>
      </c>
      <c r="G58" s="6" t="s">
        <v>227</v>
      </c>
    </row>
    <row r="59" spans="2:7" ht="31.2" x14ac:dyDescent="0.3">
      <c r="B59" s="8" t="s">
        <v>176</v>
      </c>
      <c r="C59" s="71"/>
      <c r="D59" s="71"/>
      <c r="E59" s="71"/>
      <c r="F59" s="6" t="s">
        <v>227</v>
      </c>
      <c r="G59" s="6" t="s">
        <v>227</v>
      </c>
    </row>
    <row r="60" spans="2:7" ht="31.2" x14ac:dyDescent="0.3">
      <c r="B60" s="8" t="s">
        <v>177</v>
      </c>
      <c r="C60" s="71"/>
      <c r="D60" s="71"/>
      <c r="E60" s="71"/>
      <c r="F60" s="6" t="s">
        <v>227</v>
      </c>
      <c r="G60" s="6" t="s">
        <v>227</v>
      </c>
    </row>
    <row r="61" spans="2:7" ht="31.2" x14ac:dyDescent="0.3">
      <c r="B61" s="8" t="s">
        <v>178</v>
      </c>
      <c r="C61" s="71"/>
      <c r="D61" s="71"/>
      <c r="E61" s="71"/>
      <c r="F61" s="6" t="s">
        <v>227</v>
      </c>
      <c r="G61" s="6" t="s">
        <v>227</v>
      </c>
    </row>
    <row r="62" spans="2:7" ht="46.8" x14ac:dyDescent="0.3">
      <c r="B62" s="8" t="s">
        <v>200</v>
      </c>
      <c r="C62" s="71"/>
      <c r="D62" s="71"/>
      <c r="E62" s="71"/>
      <c r="F62" s="6" t="s">
        <v>227</v>
      </c>
      <c r="G62" s="6" t="s">
        <v>227</v>
      </c>
    </row>
    <row r="63" spans="2:7" ht="46.8" x14ac:dyDescent="0.3">
      <c r="B63" s="8" t="s">
        <v>179</v>
      </c>
      <c r="C63" s="71"/>
      <c r="D63" s="71"/>
      <c r="E63" s="71"/>
      <c r="F63" s="6" t="s">
        <v>227</v>
      </c>
      <c r="G63" s="6" t="s">
        <v>227</v>
      </c>
    </row>
    <row r="64" spans="2:7" ht="31.2" x14ac:dyDescent="0.3">
      <c r="B64" s="8" t="s">
        <v>75</v>
      </c>
      <c r="C64" s="71"/>
      <c r="D64" s="71"/>
      <c r="E64" s="71"/>
      <c r="F64" s="6" t="s">
        <v>227</v>
      </c>
      <c r="G64" s="6" t="s">
        <v>227</v>
      </c>
    </row>
    <row r="65" spans="2:7" ht="31.2" x14ac:dyDescent="0.3">
      <c r="B65" s="8" t="s">
        <v>180</v>
      </c>
      <c r="C65" s="71"/>
      <c r="D65" s="71"/>
      <c r="E65" s="71"/>
      <c r="F65" s="6" t="s">
        <v>227</v>
      </c>
      <c r="G65" s="6" t="s">
        <v>227</v>
      </c>
    </row>
    <row r="66" spans="2:7" ht="31.2" x14ac:dyDescent="0.3">
      <c r="B66" s="8" t="s">
        <v>196</v>
      </c>
      <c r="C66" s="71"/>
      <c r="D66" s="71"/>
      <c r="E66" s="71"/>
      <c r="F66" s="6" t="s">
        <v>227</v>
      </c>
      <c r="G66" s="6" t="s">
        <v>227</v>
      </c>
    </row>
    <row r="67" spans="2:7" ht="62.4" x14ac:dyDescent="0.3">
      <c r="B67" s="8" t="s">
        <v>193</v>
      </c>
      <c r="C67" s="71"/>
      <c r="D67" s="71"/>
      <c r="E67" s="71"/>
      <c r="F67" s="6" t="s">
        <v>227</v>
      </c>
      <c r="G67" s="6" t="s">
        <v>227</v>
      </c>
    </row>
    <row r="68" spans="2:7" ht="31.2" x14ac:dyDescent="0.3">
      <c r="B68" s="9" t="s">
        <v>190</v>
      </c>
      <c r="C68" s="71"/>
      <c r="D68" s="71"/>
      <c r="E68" s="71"/>
      <c r="F68" s="6" t="s">
        <v>227</v>
      </c>
      <c r="G68" s="6" t="s">
        <v>227</v>
      </c>
    </row>
    <row r="69" spans="2:7" ht="31.2" x14ac:dyDescent="0.3">
      <c r="B69" s="8" t="s">
        <v>181</v>
      </c>
      <c r="C69" s="71"/>
      <c r="D69" s="71"/>
      <c r="E69" s="71"/>
      <c r="F69" s="6" t="s">
        <v>227</v>
      </c>
      <c r="G69" s="6" t="s">
        <v>227</v>
      </c>
    </row>
    <row r="70" spans="2:7" ht="31.2" x14ac:dyDescent="0.3">
      <c r="B70" s="8" t="s">
        <v>187</v>
      </c>
      <c r="C70" s="71"/>
      <c r="D70" s="71"/>
      <c r="E70" s="71"/>
      <c r="F70" s="6" t="s">
        <v>227</v>
      </c>
      <c r="G70" s="6" t="s">
        <v>227</v>
      </c>
    </row>
    <row r="71" spans="2:7" ht="31.2" x14ac:dyDescent="0.3">
      <c r="B71" s="8" t="s">
        <v>184</v>
      </c>
      <c r="C71" s="71"/>
      <c r="D71" s="71"/>
      <c r="E71" s="71"/>
      <c r="F71" s="6" t="s">
        <v>227</v>
      </c>
      <c r="G71" s="6" t="s">
        <v>227</v>
      </c>
    </row>
  </sheetData>
  <mergeCells count="3">
    <mergeCell ref="C2:E2"/>
    <mergeCell ref="F1:G1"/>
    <mergeCell ref="F2:G2"/>
  </mergeCells>
  <conditionalFormatting sqref="F5 F7 F9 F11 F13 F15 F17 F19 F21 F23 F25 F27 F29 F31 F33 F35 F37 F39 F41 F43 F45 F47 F49 F51 F53 F55 F57 F59 F61 F63 F65 F67 F69 F71">
    <cfRule type="containsText" dxfId="41" priority="3" operator="containsText" text="OK">
      <formula>NOT(ISERROR(SEARCH("OK",F5)))</formula>
    </cfRule>
  </conditionalFormatting>
  <conditionalFormatting sqref="F4:G71">
    <cfRule type="containsText" dxfId="40" priority="1" operator="containsText" text="GEEN">
      <formula>NOT(ISERROR(SEARCH("GEEN",F4)))</formula>
    </cfRule>
    <cfRule type="containsText" dxfId="39" priority="2" operator="containsText" text="OK">
      <formula>NOT(ISERROR(SEARCH("OK",F4)))</formula>
    </cfRule>
    <cfRule type="containsText" dxfId="38" priority="4" operator="containsText" text="BEPERKT">
      <formula>NOT(ISERROR(SEARCH("BEPERKT",F4)))</formula>
    </cfRule>
  </conditionalFormatting>
  <dataValidations count="1">
    <dataValidation type="list" allowBlank="1" showInputMessage="1" showErrorMessage="1" sqref="F4:G71" xr:uid="{EE2D34F6-A3D0-4112-8763-4A170B7E9180}">
      <formula1>$AA$4:$AA$6</formula1>
    </dataValidation>
  </dataValidations>
  <pageMargins left="0.7" right="0.7" top="0.75" bottom="0.75" header="0.3" footer="0.3"/>
  <headerFooter>
    <oddFooter>&amp;L_x000D_&amp;1#&amp;"Calibri"&amp;10&amp;K000000 Intern gebruik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6D315-9878-4924-A801-AC01DB0E645C}">
  <dimension ref="A1:Z71"/>
  <sheetViews>
    <sheetView zoomScale="80" zoomScaleNormal="80" workbookViewId="0">
      <selection activeCell="A2" sqref="A2"/>
    </sheetView>
  </sheetViews>
  <sheetFormatPr defaultRowHeight="15.6" x14ac:dyDescent="0.3"/>
  <cols>
    <col min="1" max="1" width="54.88671875" style="7" customWidth="1"/>
    <col min="2" max="2" width="68.33203125" customWidth="1"/>
    <col min="3" max="3" width="75.5546875" customWidth="1"/>
    <col min="4" max="4" width="55.6640625" customWidth="1"/>
    <col min="5" max="5" width="59.6640625" customWidth="1"/>
    <col min="6" max="6" width="52.88671875" customWidth="1"/>
  </cols>
  <sheetData>
    <row r="1" spans="1:26" ht="23.4" x14ac:dyDescent="0.3">
      <c r="E1" s="61" t="s">
        <v>224</v>
      </c>
      <c r="F1" s="61"/>
    </row>
    <row r="2" spans="1:26" ht="33" x14ac:dyDescent="0.45">
      <c r="A2" s="10" t="s">
        <v>239</v>
      </c>
      <c r="B2" s="57" t="s">
        <v>238</v>
      </c>
      <c r="C2" s="57"/>
      <c r="D2" s="57"/>
      <c r="E2" s="62" t="str">
        <f t="shared" ref="E2" si="0">$B$2</f>
        <v xml:space="preserve"> NAAM VAN LEVERANCIER 1</v>
      </c>
      <c r="F2" s="62"/>
    </row>
    <row r="3" spans="1:26" ht="144" x14ac:dyDescent="0.35">
      <c r="A3" s="7" t="s">
        <v>220</v>
      </c>
      <c r="B3" s="11" t="s">
        <v>222</v>
      </c>
      <c r="C3" s="11" t="s">
        <v>230</v>
      </c>
      <c r="D3" s="12" t="s">
        <v>221</v>
      </c>
      <c r="E3" s="13" t="s">
        <v>226</v>
      </c>
      <c r="F3" s="13" t="s">
        <v>225</v>
      </c>
    </row>
    <row r="4" spans="1:26" ht="62.4" x14ac:dyDescent="0.3">
      <c r="A4" s="8" t="s">
        <v>67</v>
      </c>
      <c r="B4" s="4"/>
      <c r="C4" s="4"/>
      <c r="D4" s="4"/>
      <c r="E4" s="6" t="s">
        <v>227</v>
      </c>
      <c r="F4" s="6" t="s">
        <v>227</v>
      </c>
      <c r="Z4" t="s">
        <v>227</v>
      </c>
    </row>
    <row r="5" spans="1:26" ht="78" x14ac:dyDescent="0.3">
      <c r="A5" s="8" t="s">
        <v>20</v>
      </c>
      <c r="B5" s="4"/>
      <c r="C5" s="4"/>
      <c r="D5" s="4"/>
      <c r="E5" s="6" t="s">
        <v>227</v>
      </c>
      <c r="F5" s="6" t="s">
        <v>227</v>
      </c>
      <c r="Z5" t="s">
        <v>229</v>
      </c>
    </row>
    <row r="6" spans="1:26" ht="46.8" x14ac:dyDescent="0.3">
      <c r="A6" s="8" t="s">
        <v>85</v>
      </c>
      <c r="B6" s="4"/>
      <c r="C6" s="4"/>
      <c r="D6" s="4"/>
      <c r="E6" s="6" t="s">
        <v>227</v>
      </c>
      <c r="F6" s="6" t="s">
        <v>227</v>
      </c>
      <c r="Z6" t="s">
        <v>228</v>
      </c>
    </row>
    <row r="7" spans="1:26" ht="46.8" x14ac:dyDescent="0.3">
      <c r="A7" s="8" t="s">
        <v>86</v>
      </c>
      <c r="B7" s="4"/>
      <c r="C7" s="4"/>
      <c r="D7" s="4"/>
      <c r="E7" s="6" t="s">
        <v>227</v>
      </c>
      <c r="F7" s="6" t="s">
        <v>227</v>
      </c>
    </row>
    <row r="8" spans="1:26" ht="62.4" x14ac:dyDescent="0.3">
      <c r="A8" s="8" t="s">
        <v>21</v>
      </c>
      <c r="B8" s="4"/>
      <c r="C8" s="4"/>
      <c r="D8" s="4"/>
      <c r="E8" s="6" t="s">
        <v>227</v>
      </c>
      <c r="F8" s="6" t="s">
        <v>227</v>
      </c>
    </row>
    <row r="9" spans="1:26" ht="46.8" x14ac:dyDescent="0.3">
      <c r="A9" s="8" t="s">
        <v>22</v>
      </c>
      <c r="B9" s="4"/>
      <c r="C9" s="4"/>
      <c r="D9" s="4"/>
      <c r="E9" s="6" t="s">
        <v>227</v>
      </c>
      <c r="F9" s="6" t="s">
        <v>227</v>
      </c>
    </row>
    <row r="10" spans="1:26" ht="31.2" x14ac:dyDescent="0.3">
      <c r="A10" s="8" t="s">
        <v>23</v>
      </c>
      <c r="B10" s="4"/>
      <c r="C10" s="4"/>
      <c r="D10" s="4"/>
      <c r="E10" s="6" t="s">
        <v>227</v>
      </c>
      <c r="F10" s="6" t="s">
        <v>227</v>
      </c>
    </row>
    <row r="11" spans="1:26" ht="46.8" x14ac:dyDescent="0.3">
      <c r="A11" s="8" t="s">
        <v>87</v>
      </c>
      <c r="B11" s="4"/>
      <c r="C11" s="4"/>
      <c r="D11" s="4"/>
      <c r="E11" s="6" t="s">
        <v>227</v>
      </c>
      <c r="F11" s="6" t="s">
        <v>227</v>
      </c>
    </row>
    <row r="12" spans="1:26" ht="46.8" x14ac:dyDescent="0.3">
      <c r="A12" s="8" t="s">
        <v>14</v>
      </c>
      <c r="B12" s="4"/>
      <c r="C12" s="4"/>
      <c r="D12" s="4"/>
      <c r="E12" s="6" t="s">
        <v>227</v>
      </c>
      <c r="F12" s="6" t="s">
        <v>227</v>
      </c>
    </row>
    <row r="13" spans="1:26" ht="93.6" x14ac:dyDescent="0.3">
      <c r="A13" s="8" t="s">
        <v>149</v>
      </c>
      <c r="B13" s="4"/>
      <c r="C13" s="4"/>
      <c r="D13" s="4"/>
      <c r="E13" s="6" t="s">
        <v>227</v>
      </c>
      <c r="F13" s="6" t="s">
        <v>227</v>
      </c>
    </row>
    <row r="14" spans="1:26" ht="46.8" x14ac:dyDescent="0.3">
      <c r="A14" s="8" t="s">
        <v>27</v>
      </c>
      <c r="B14" s="4"/>
      <c r="C14" s="4"/>
      <c r="D14" s="4"/>
      <c r="E14" s="6" t="s">
        <v>227</v>
      </c>
      <c r="F14" s="6" t="s">
        <v>227</v>
      </c>
    </row>
    <row r="15" spans="1:26" ht="46.8" x14ac:dyDescent="0.3">
      <c r="A15" s="8" t="s">
        <v>24</v>
      </c>
      <c r="B15" s="4"/>
      <c r="C15" s="4"/>
      <c r="D15" s="4"/>
      <c r="E15" s="6" t="s">
        <v>227</v>
      </c>
      <c r="F15" s="6" t="s">
        <v>227</v>
      </c>
    </row>
    <row r="16" spans="1:26" ht="62.4" x14ac:dyDescent="0.3">
      <c r="A16" s="8" t="s">
        <v>25</v>
      </c>
      <c r="B16" s="4"/>
      <c r="C16" s="4"/>
      <c r="D16" s="4"/>
      <c r="E16" s="6" t="s">
        <v>227</v>
      </c>
      <c r="F16" s="6" t="s">
        <v>227</v>
      </c>
    </row>
    <row r="17" spans="1:6" ht="46.8" x14ac:dyDescent="0.3">
      <c r="A17" s="8" t="s">
        <v>26</v>
      </c>
      <c r="B17" s="4"/>
      <c r="C17" s="4"/>
      <c r="D17" s="4"/>
      <c r="E17" s="6" t="s">
        <v>227</v>
      </c>
      <c r="F17" s="6" t="s">
        <v>227</v>
      </c>
    </row>
    <row r="18" spans="1:6" ht="31.2" x14ac:dyDescent="0.3">
      <c r="A18" s="8" t="s">
        <v>93</v>
      </c>
      <c r="B18" s="4"/>
      <c r="C18" s="4"/>
      <c r="D18" s="4"/>
      <c r="E18" s="6" t="s">
        <v>227</v>
      </c>
      <c r="F18" s="6" t="s">
        <v>227</v>
      </c>
    </row>
    <row r="19" spans="1:6" ht="46.8" x14ac:dyDescent="0.3">
      <c r="A19" s="8" t="s">
        <v>98</v>
      </c>
      <c r="B19" s="4"/>
      <c r="C19" s="4"/>
      <c r="D19" s="4"/>
      <c r="E19" s="6" t="s">
        <v>227</v>
      </c>
      <c r="F19" s="6" t="s">
        <v>227</v>
      </c>
    </row>
    <row r="20" spans="1:6" ht="31.2" x14ac:dyDescent="0.3">
      <c r="A20" s="8" t="s">
        <v>97</v>
      </c>
      <c r="B20" s="4"/>
      <c r="C20" s="4"/>
      <c r="D20" s="4"/>
      <c r="E20" s="6" t="s">
        <v>227</v>
      </c>
      <c r="F20" s="6" t="s">
        <v>227</v>
      </c>
    </row>
    <row r="21" spans="1:6" ht="62.4" x14ac:dyDescent="0.3">
      <c r="A21" s="8" t="s">
        <v>106</v>
      </c>
      <c r="B21" s="4"/>
      <c r="C21" s="4"/>
      <c r="D21" s="4"/>
      <c r="E21" s="6" t="s">
        <v>227</v>
      </c>
      <c r="F21" s="6" t="s">
        <v>227</v>
      </c>
    </row>
    <row r="22" spans="1:6" ht="46.8" x14ac:dyDescent="0.3">
      <c r="A22" s="8" t="s">
        <v>102</v>
      </c>
      <c r="B22" s="4"/>
      <c r="C22" s="4"/>
      <c r="D22" s="4"/>
      <c r="E22" s="6" t="s">
        <v>227</v>
      </c>
      <c r="F22" s="6" t="s">
        <v>227</v>
      </c>
    </row>
    <row r="23" spans="1:6" ht="46.8" x14ac:dyDescent="0.3">
      <c r="A23" s="8" t="s">
        <v>103</v>
      </c>
      <c r="B23" s="4"/>
      <c r="C23" s="4"/>
      <c r="D23" s="4"/>
      <c r="E23" s="6" t="s">
        <v>227</v>
      </c>
      <c r="F23" s="6" t="s">
        <v>227</v>
      </c>
    </row>
    <row r="24" spans="1:6" ht="46.8" x14ac:dyDescent="0.3">
      <c r="A24" s="8" t="s">
        <v>150</v>
      </c>
      <c r="B24" s="4"/>
      <c r="C24" s="4"/>
      <c r="D24" s="4"/>
      <c r="E24" s="6" t="s">
        <v>227</v>
      </c>
      <c r="F24" s="6" t="s">
        <v>227</v>
      </c>
    </row>
    <row r="25" spans="1:6" ht="46.8" x14ac:dyDescent="0.3">
      <c r="A25" s="8" t="s">
        <v>64</v>
      </c>
      <c r="B25" s="4"/>
      <c r="C25" s="4"/>
      <c r="D25" s="4"/>
      <c r="E25" s="6" t="s">
        <v>227</v>
      </c>
      <c r="F25" s="6" t="s">
        <v>227</v>
      </c>
    </row>
    <row r="26" spans="1:6" ht="31.2" x14ac:dyDescent="0.3">
      <c r="A26" s="8" t="s">
        <v>151</v>
      </c>
      <c r="B26" s="4"/>
      <c r="C26" s="4"/>
      <c r="D26" s="4"/>
      <c r="E26" s="6" t="s">
        <v>227</v>
      </c>
      <c r="F26" s="6" t="s">
        <v>227</v>
      </c>
    </row>
    <row r="27" spans="1:6" ht="46.8" x14ac:dyDescent="0.3">
      <c r="A27" s="8" t="s">
        <v>65</v>
      </c>
      <c r="B27" s="4"/>
      <c r="C27" s="4"/>
      <c r="D27" s="4"/>
      <c r="E27" s="6" t="s">
        <v>227</v>
      </c>
      <c r="F27" s="6" t="s">
        <v>227</v>
      </c>
    </row>
    <row r="28" spans="1:6" ht="46.8" x14ac:dyDescent="0.3">
      <c r="A28" s="8" t="s">
        <v>66</v>
      </c>
      <c r="B28" s="4"/>
      <c r="C28" s="4"/>
      <c r="D28" s="4"/>
      <c r="E28" s="6" t="s">
        <v>227</v>
      </c>
      <c r="F28" s="6" t="s">
        <v>227</v>
      </c>
    </row>
    <row r="29" spans="1:6" ht="46.8" x14ac:dyDescent="0.3">
      <c r="A29" s="8" t="s">
        <v>109</v>
      </c>
      <c r="B29" s="4"/>
      <c r="C29" s="4"/>
      <c r="D29" s="4"/>
      <c r="E29" s="6" t="s">
        <v>227</v>
      </c>
      <c r="F29" s="6" t="s">
        <v>227</v>
      </c>
    </row>
    <row r="30" spans="1:6" ht="62.4" x14ac:dyDescent="0.3">
      <c r="A30" s="8" t="s">
        <v>113</v>
      </c>
      <c r="B30" s="4"/>
      <c r="C30" s="4"/>
      <c r="D30" s="4"/>
      <c r="E30" s="6" t="s">
        <v>227</v>
      </c>
      <c r="F30" s="6" t="s">
        <v>227</v>
      </c>
    </row>
    <row r="31" spans="1:6" ht="46.8" x14ac:dyDescent="0.3">
      <c r="A31" s="8" t="s">
        <v>117</v>
      </c>
      <c r="B31" s="4"/>
      <c r="C31" s="4"/>
      <c r="D31" s="4"/>
      <c r="E31" s="6" t="s">
        <v>227</v>
      </c>
      <c r="F31" s="6" t="s">
        <v>227</v>
      </c>
    </row>
    <row r="32" spans="1:6" ht="93.6" x14ac:dyDescent="0.3">
      <c r="A32" s="8" t="s">
        <v>120</v>
      </c>
      <c r="B32" s="4"/>
      <c r="C32" s="4"/>
      <c r="D32" s="4"/>
      <c r="E32" s="6" t="s">
        <v>227</v>
      </c>
      <c r="F32" s="6" t="s">
        <v>227</v>
      </c>
    </row>
    <row r="33" spans="1:6" ht="46.8" x14ac:dyDescent="0.3">
      <c r="A33" s="8" t="s">
        <v>53</v>
      </c>
      <c r="B33" s="4"/>
      <c r="C33" s="4"/>
      <c r="D33" s="4"/>
      <c r="E33" s="6" t="s">
        <v>227</v>
      </c>
      <c r="F33" s="6" t="s">
        <v>227</v>
      </c>
    </row>
    <row r="34" spans="1:6" ht="46.8" x14ac:dyDescent="0.3">
      <c r="A34" s="8" t="s">
        <v>126</v>
      </c>
      <c r="B34" s="4"/>
      <c r="C34" s="4"/>
      <c r="D34" s="4"/>
      <c r="E34" s="6" t="s">
        <v>227</v>
      </c>
      <c r="F34" s="6" t="s">
        <v>227</v>
      </c>
    </row>
    <row r="35" spans="1:6" ht="46.8" x14ac:dyDescent="0.3">
      <c r="A35" s="8" t="s">
        <v>130</v>
      </c>
      <c r="B35" s="4"/>
      <c r="C35" s="4"/>
      <c r="D35" s="4"/>
      <c r="E35" s="6" t="s">
        <v>227</v>
      </c>
      <c r="F35" s="6" t="s">
        <v>227</v>
      </c>
    </row>
    <row r="36" spans="1:6" ht="31.2" x14ac:dyDescent="0.3">
      <c r="A36" s="8" t="s">
        <v>135</v>
      </c>
      <c r="B36" s="4"/>
      <c r="C36" s="4"/>
      <c r="D36" s="4"/>
      <c r="E36" s="6" t="s">
        <v>227</v>
      </c>
      <c r="F36" s="6" t="s">
        <v>227</v>
      </c>
    </row>
    <row r="37" spans="1:6" ht="46.8" x14ac:dyDescent="0.3">
      <c r="A37" s="8" t="s">
        <v>136</v>
      </c>
      <c r="B37" s="4"/>
      <c r="C37" s="4"/>
      <c r="D37" s="4"/>
      <c r="E37" s="6" t="s">
        <v>227</v>
      </c>
      <c r="F37" s="6" t="s">
        <v>227</v>
      </c>
    </row>
    <row r="38" spans="1:6" ht="31.2" x14ac:dyDescent="0.3">
      <c r="A38" s="8" t="s">
        <v>139</v>
      </c>
      <c r="B38" s="4"/>
      <c r="C38" s="4"/>
      <c r="D38" s="4"/>
      <c r="E38" s="6" t="s">
        <v>227</v>
      </c>
      <c r="F38" s="6" t="s">
        <v>227</v>
      </c>
    </row>
    <row r="39" spans="1:6" ht="31.2" x14ac:dyDescent="0.3">
      <c r="A39" s="8" t="s">
        <v>153</v>
      </c>
      <c r="B39" s="4"/>
      <c r="C39" s="4"/>
      <c r="D39" s="4"/>
      <c r="E39" s="6" t="s">
        <v>227</v>
      </c>
      <c r="F39" s="6" t="s">
        <v>227</v>
      </c>
    </row>
    <row r="40" spans="1:6" ht="46.8" x14ac:dyDescent="0.3">
      <c r="A40" s="9" t="s">
        <v>55</v>
      </c>
      <c r="B40" s="4"/>
      <c r="C40" s="4"/>
      <c r="D40" s="4"/>
      <c r="E40" s="6" t="s">
        <v>227</v>
      </c>
      <c r="F40" s="6" t="s">
        <v>227</v>
      </c>
    </row>
    <row r="41" spans="1:6" ht="31.2" x14ac:dyDescent="0.3">
      <c r="A41" s="8" t="s">
        <v>146</v>
      </c>
      <c r="B41" s="4"/>
      <c r="C41" s="4"/>
      <c r="D41" s="4"/>
      <c r="E41" s="6" t="s">
        <v>227</v>
      </c>
      <c r="F41" s="6" t="s">
        <v>227</v>
      </c>
    </row>
    <row r="42" spans="1:6" ht="46.8" x14ac:dyDescent="0.3">
      <c r="A42" s="8" t="s">
        <v>147</v>
      </c>
      <c r="B42" s="4"/>
      <c r="C42" s="4"/>
      <c r="D42" s="4"/>
      <c r="E42" s="6" t="s">
        <v>227</v>
      </c>
      <c r="F42" s="6" t="s">
        <v>227</v>
      </c>
    </row>
    <row r="43" spans="1:6" ht="31.2" x14ac:dyDescent="0.3">
      <c r="A43" s="8" t="s">
        <v>60</v>
      </c>
      <c r="B43" s="4"/>
      <c r="C43" s="4"/>
      <c r="D43" s="4"/>
      <c r="E43" s="6" t="s">
        <v>227</v>
      </c>
      <c r="F43" s="6" t="s">
        <v>227</v>
      </c>
    </row>
    <row r="44" spans="1:6" ht="31.2" x14ac:dyDescent="0.3">
      <c r="A44" s="8" t="s">
        <v>61</v>
      </c>
      <c r="B44" s="4"/>
      <c r="C44" s="4"/>
      <c r="D44" s="4"/>
      <c r="E44" s="6" t="s">
        <v>227</v>
      </c>
      <c r="F44" s="6" t="s">
        <v>227</v>
      </c>
    </row>
    <row r="45" spans="1:6" ht="31.2" x14ac:dyDescent="0.3">
      <c r="A45" s="8" t="s">
        <v>160</v>
      </c>
      <c r="B45" s="4"/>
      <c r="C45" s="4"/>
      <c r="D45" s="4"/>
      <c r="E45" s="6" t="s">
        <v>227</v>
      </c>
      <c r="F45" s="6" t="s">
        <v>227</v>
      </c>
    </row>
    <row r="46" spans="1:6" ht="46.8" x14ac:dyDescent="0.3">
      <c r="A46" s="8" t="s">
        <v>161</v>
      </c>
      <c r="B46" s="4"/>
      <c r="C46" s="4"/>
      <c r="D46" s="4"/>
      <c r="E46" s="6" t="s">
        <v>227</v>
      </c>
      <c r="F46" s="6" t="s">
        <v>227</v>
      </c>
    </row>
    <row r="47" spans="1:6" ht="31.2" x14ac:dyDescent="0.3">
      <c r="A47" s="8" t="s">
        <v>167</v>
      </c>
      <c r="B47" s="4"/>
      <c r="C47" s="4"/>
      <c r="D47" s="4"/>
      <c r="E47" s="6" t="s">
        <v>227</v>
      </c>
      <c r="F47" s="6" t="s">
        <v>227</v>
      </c>
    </row>
    <row r="48" spans="1:6" ht="31.2" x14ac:dyDescent="0.3">
      <c r="A48" s="8" t="s">
        <v>168</v>
      </c>
      <c r="B48" s="4"/>
      <c r="C48" s="4"/>
      <c r="D48" s="4"/>
      <c r="E48" s="6" t="s">
        <v>227</v>
      </c>
      <c r="F48" s="6" t="s">
        <v>227</v>
      </c>
    </row>
    <row r="49" spans="1:6" ht="31.2" x14ac:dyDescent="0.3">
      <c r="A49" s="8" t="s">
        <v>169</v>
      </c>
      <c r="B49" s="4"/>
      <c r="C49" s="4"/>
      <c r="D49" s="4"/>
      <c r="E49" s="6" t="s">
        <v>227</v>
      </c>
      <c r="F49" s="6" t="s">
        <v>227</v>
      </c>
    </row>
    <row r="50" spans="1:6" x14ac:dyDescent="0.3">
      <c r="A50" s="8" t="s">
        <v>62</v>
      </c>
      <c r="B50" s="4"/>
      <c r="C50" s="4"/>
      <c r="D50" s="4"/>
      <c r="E50" s="6" t="s">
        <v>227</v>
      </c>
      <c r="F50" s="6" t="s">
        <v>227</v>
      </c>
    </row>
    <row r="51" spans="1:6" ht="62.4" x14ac:dyDescent="0.3">
      <c r="A51" s="8" t="s">
        <v>172</v>
      </c>
      <c r="B51" s="4"/>
      <c r="C51" s="4"/>
      <c r="D51" s="4"/>
      <c r="E51" s="6" t="s">
        <v>227</v>
      </c>
      <c r="F51" s="6" t="s">
        <v>227</v>
      </c>
    </row>
    <row r="52" spans="1:6" ht="31.2" x14ac:dyDescent="0.3">
      <c r="A52" s="8" t="s">
        <v>173</v>
      </c>
      <c r="B52" s="4"/>
      <c r="C52" s="4"/>
      <c r="D52" s="4"/>
      <c r="E52" s="6" t="s">
        <v>227</v>
      </c>
      <c r="F52" s="6" t="s">
        <v>227</v>
      </c>
    </row>
    <row r="53" spans="1:6" ht="78" x14ac:dyDescent="0.3">
      <c r="A53" s="8" t="s">
        <v>68</v>
      </c>
      <c r="B53" s="4"/>
      <c r="C53" s="4"/>
      <c r="D53" s="4"/>
      <c r="E53" s="6" t="s">
        <v>227</v>
      </c>
      <c r="F53" s="6" t="s">
        <v>227</v>
      </c>
    </row>
    <row r="54" spans="1:6" ht="31.2" x14ac:dyDescent="0.3">
      <c r="A54" s="8" t="s">
        <v>70</v>
      </c>
      <c r="B54" s="4"/>
      <c r="C54" s="4"/>
      <c r="D54" s="4"/>
      <c r="E54" s="6" t="s">
        <v>227</v>
      </c>
      <c r="F54" s="6" t="s">
        <v>227</v>
      </c>
    </row>
    <row r="55" spans="1:6" ht="31.2" x14ac:dyDescent="0.3">
      <c r="A55" s="8" t="s">
        <v>71</v>
      </c>
      <c r="B55" s="4"/>
      <c r="C55" s="4"/>
      <c r="D55" s="4"/>
      <c r="E55" s="6" t="s">
        <v>227</v>
      </c>
      <c r="F55" s="6" t="s">
        <v>227</v>
      </c>
    </row>
    <row r="56" spans="1:6" ht="31.2" x14ac:dyDescent="0.3">
      <c r="A56" s="8" t="s">
        <v>214</v>
      </c>
      <c r="B56" s="4"/>
      <c r="C56" s="4"/>
      <c r="D56" s="4"/>
      <c r="E56" s="6" t="s">
        <v>227</v>
      </c>
      <c r="F56" s="6" t="s">
        <v>227</v>
      </c>
    </row>
    <row r="57" spans="1:6" ht="78" x14ac:dyDescent="0.3">
      <c r="A57" s="9" t="s">
        <v>215</v>
      </c>
      <c r="B57" s="4"/>
      <c r="C57" s="4"/>
      <c r="D57" s="4"/>
      <c r="E57" s="6" t="s">
        <v>227</v>
      </c>
      <c r="F57" s="6" t="s">
        <v>227</v>
      </c>
    </row>
    <row r="58" spans="1:6" ht="62.4" x14ac:dyDescent="0.3">
      <c r="A58" s="8" t="s">
        <v>218</v>
      </c>
      <c r="B58" s="4"/>
      <c r="C58" s="4"/>
      <c r="D58" s="4"/>
      <c r="E58" s="6" t="s">
        <v>227</v>
      </c>
      <c r="F58" s="6" t="s">
        <v>227</v>
      </c>
    </row>
    <row r="59" spans="1:6" ht="31.2" x14ac:dyDescent="0.3">
      <c r="A59" s="8" t="s">
        <v>176</v>
      </c>
      <c r="B59" s="4"/>
      <c r="C59" s="4"/>
      <c r="D59" s="4"/>
      <c r="E59" s="6" t="s">
        <v>227</v>
      </c>
      <c r="F59" s="6" t="s">
        <v>227</v>
      </c>
    </row>
    <row r="60" spans="1:6" ht="31.2" x14ac:dyDescent="0.3">
      <c r="A60" s="8" t="s">
        <v>177</v>
      </c>
      <c r="B60" s="4"/>
      <c r="C60" s="4"/>
      <c r="D60" s="4"/>
      <c r="E60" s="6" t="s">
        <v>227</v>
      </c>
      <c r="F60" s="6" t="s">
        <v>227</v>
      </c>
    </row>
    <row r="61" spans="1:6" ht="31.2" x14ac:dyDescent="0.3">
      <c r="A61" s="8" t="s">
        <v>178</v>
      </c>
      <c r="B61" s="4"/>
      <c r="C61" s="4"/>
      <c r="D61" s="4"/>
      <c r="E61" s="6" t="s">
        <v>227</v>
      </c>
      <c r="F61" s="6" t="s">
        <v>227</v>
      </c>
    </row>
    <row r="62" spans="1:6" ht="46.8" x14ac:dyDescent="0.3">
      <c r="A62" s="8" t="s">
        <v>200</v>
      </c>
      <c r="B62" s="4"/>
      <c r="C62" s="4"/>
      <c r="D62" s="4"/>
      <c r="E62" s="6" t="s">
        <v>227</v>
      </c>
      <c r="F62" s="6" t="s">
        <v>227</v>
      </c>
    </row>
    <row r="63" spans="1:6" ht="46.8" x14ac:dyDescent="0.3">
      <c r="A63" s="8" t="s">
        <v>179</v>
      </c>
      <c r="B63" s="4"/>
      <c r="C63" s="4"/>
      <c r="D63" s="4"/>
      <c r="E63" s="6" t="s">
        <v>227</v>
      </c>
      <c r="F63" s="6" t="s">
        <v>227</v>
      </c>
    </row>
    <row r="64" spans="1:6" ht="31.2" x14ac:dyDescent="0.3">
      <c r="A64" s="8" t="s">
        <v>75</v>
      </c>
      <c r="B64" s="4"/>
      <c r="C64" s="4"/>
      <c r="D64" s="4"/>
      <c r="E64" s="6" t="s">
        <v>227</v>
      </c>
      <c r="F64" s="6" t="s">
        <v>227</v>
      </c>
    </row>
    <row r="65" spans="1:6" ht="31.2" x14ac:dyDescent="0.3">
      <c r="A65" s="8" t="s">
        <v>180</v>
      </c>
      <c r="B65" s="4"/>
      <c r="C65" s="4"/>
      <c r="D65" s="4"/>
      <c r="E65" s="6" t="s">
        <v>227</v>
      </c>
      <c r="F65" s="6" t="s">
        <v>227</v>
      </c>
    </row>
    <row r="66" spans="1:6" ht="31.2" x14ac:dyDescent="0.3">
      <c r="A66" s="8" t="s">
        <v>196</v>
      </c>
      <c r="B66" s="4"/>
      <c r="C66" s="4"/>
      <c r="D66" s="4"/>
      <c r="E66" s="6" t="s">
        <v>227</v>
      </c>
      <c r="F66" s="6" t="s">
        <v>227</v>
      </c>
    </row>
    <row r="67" spans="1:6" ht="62.4" x14ac:dyDescent="0.3">
      <c r="A67" s="8" t="s">
        <v>193</v>
      </c>
      <c r="B67" s="4"/>
      <c r="C67" s="4"/>
      <c r="D67" s="4"/>
      <c r="E67" s="6" t="s">
        <v>227</v>
      </c>
      <c r="F67" s="6" t="s">
        <v>227</v>
      </c>
    </row>
    <row r="68" spans="1:6" ht="31.2" x14ac:dyDescent="0.3">
      <c r="A68" s="9" t="s">
        <v>190</v>
      </c>
      <c r="B68" s="4"/>
      <c r="C68" s="4"/>
      <c r="D68" s="4"/>
      <c r="E68" s="6" t="s">
        <v>227</v>
      </c>
      <c r="F68" s="6" t="s">
        <v>227</v>
      </c>
    </row>
    <row r="69" spans="1:6" ht="31.2" x14ac:dyDescent="0.3">
      <c r="A69" s="8" t="s">
        <v>181</v>
      </c>
      <c r="B69" s="4"/>
      <c r="C69" s="4"/>
      <c r="D69" s="4"/>
      <c r="E69" s="6" t="s">
        <v>227</v>
      </c>
      <c r="F69" s="6" t="s">
        <v>227</v>
      </c>
    </row>
    <row r="70" spans="1:6" ht="31.2" x14ac:dyDescent="0.3">
      <c r="A70" s="8" t="s">
        <v>187</v>
      </c>
      <c r="B70" s="4"/>
      <c r="C70" s="4"/>
      <c r="D70" s="4"/>
      <c r="E70" s="6" t="s">
        <v>227</v>
      </c>
      <c r="F70" s="6" t="s">
        <v>227</v>
      </c>
    </row>
    <row r="71" spans="1:6" ht="31.2" x14ac:dyDescent="0.3">
      <c r="A71" s="9" t="s">
        <v>184</v>
      </c>
      <c r="B71" s="4"/>
      <c r="C71" s="4"/>
      <c r="D71" s="4"/>
      <c r="E71" s="6" t="s">
        <v>227</v>
      </c>
      <c r="F71" s="6" t="s">
        <v>227</v>
      </c>
    </row>
  </sheetData>
  <mergeCells count="3">
    <mergeCell ref="E1:F1"/>
    <mergeCell ref="B2:D2"/>
    <mergeCell ref="E2:F2"/>
  </mergeCells>
  <conditionalFormatting sqref="E5">
    <cfRule type="containsText" dxfId="37" priority="3" operator="containsText" text="OK">
      <formula>NOT(ISERROR(SEARCH("OK",E5)))</formula>
    </cfRule>
  </conditionalFormatting>
  <conditionalFormatting sqref="E4:F71">
    <cfRule type="containsText" dxfId="36" priority="1" operator="containsText" text="GEEN">
      <formula>NOT(ISERROR(SEARCH("GEEN",E4)))</formula>
    </cfRule>
    <cfRule type="containsText" dxfId="35" priority="2" operator="containsText" text="OK">
      <formula>NOT(ISERROR(SEARCH("OK",E4)))</formula>
    </cfRule>
    <cfRule type="containsText" dxfId="34" priority="4" operator="containsText" text="BEPERKT">
      <formula>NOT(ISERROR(SEARCH("BEPERKT",E4)))</formula>
    </cfRule>
  </conditionalFormatting>
  <dataValidations count="1">
    <dataValidation type="list" allowBlank="1" showInputMessage="1" showErrorMessage="1" sqref="E4:F71" xr:uid="{799832A3-24CC-4271-BEAF-4FB7F70466FE}">
      <formula1>$Z$4:$Z$6</formula1>
    </dataValidation>
  </dataValidations>
  <pageMargins left="0.7" right="0.7" top="0.75" bottom="0.75" header="0.3" footer="0.3"/>
  <headerFooter>
    <oddFooter>&amp;L_x000D_&amp;1#&amp;"Calibri"&amp;10&amp;K000000 Intern gebruik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89B9-9410-4B2A-8FD3-446FEB84C3DE}">
  <dimension ref="A1:Z71"/>
  <sheetViews>
    <sheetView zoomScale="80" zoomScaleNormal="80" workbookViewId="0">
      <selection activeCell="A2" sqref="A2"/>
    </sheetView>
  </sheetViews>
  <sheetFormatPr defaultRowHeight="15.6" x14ac:dyDescent="0.3"/>
  <cols>
    <col min="1" max="1" width="54.88671875" style="7" customWidth="1"/>
    <col min="2" max="2" width="68.33203125" customWidth="1"/>
    <col min="3" max="3" width="75.5546875" customWidth="1"/>
    <col min="4" max="4" width="55.6640625" customWidth="1"/>
    <col min="5" max="5" width="59.6640625" customWidth="1"/>
    <col min="6" max="6" width="52.88671875" customWidth="1"/>
  </cols>
  <sheetData>
    <row r="1" spans="1:26" ht="23.4" x14ac:dyDescent="0.3">
      <c r="E1" s="61" t="s">
        <v>224</v>
      </c>
      <c r="F1" s="61"/>
    </row>
    <row r="2" spans="1:26" ht="33" x14ac:dyDescent="0.45">
      <c r="A2" s="10" t="s">
        <v>240</v>
      </c>
      <c r="B2" s="57" t="s">
        <v>235</v>
      </c>
      <c r="C2" s="57"/>
      <c r="D2" s="57"/>
      <c r="E2" s="62" t="str">
        <f t="shared" ref="E2" si="0">$B$2</f>
        <v>NAAM VAN LEVERANCIER 1</v>
      </c>
      <c r="F2" s="62"/>
    </row>
    <row r="3" spans="1:26" ht="144" x14ac:dyDescent="0.35">
      <c r="A3" s="7" t="s">
        <v>220</v>
      </c>
      <c r="B3" s="11" t="s">
        <v>222</v>
      </c>
      <c r="C3" s="11" t="s">
        <v>223</v>
      </c>
      <c r="D3" s="12" t="s">
        <v>221</v>
      </c>
      <c r="E3" s="14" t="s">
        <v>226</v>
      </c>
      <c r="F3" s="14" t="s">
        <v>225</v>
      </c>
    </row>
    <row r="4" spans="1:26" ht="62.4" x14ac:dyDescent="0.3">
      <c r="A4" s="8" t="s">
        <v>67</v>
      </c>
      <c r="B4" s="4"/>
      <c r="C4" s="4"/>
      <c r="D4" s="4"/>
      <c r="E4" s="6" t="s">
        <v>227</v>
      </c>
      <c r="F4" s="6" t="s">
        <v>227</v>
      </c>
      <c r="Z4" t="s">
        <v>227</v>
      </c>
    </row>
    <row r="5" spans="1:26" ht="78" x14ac:dyDescent="0.3">
      <c r="A5" s="8" t="s">
        <v>20</v>
      </c>
      <c r="B5" s="4"/>
      <c r="C5" s="4"/>
      <c r="D5" s="4"/>
      <c r="E5" s="6" t="s">
        <v>227</v>
      </c>
      <c r="F5" s="6" t="s">
        <v>227</v>
      </c>
      <c r="Z5" t="s">
        <v>229</v>
      </c>
    </row>
    <row r="6" spans="1:26" ht="46.8" x14ac:dyDescent="0.3">
      <c r="A6" s="8" t="s">
        <v>85</v>
      </c>
      <c r="B6" s="4"/>
      <c r="C6" s="4"/>
      <c r="D6" s="4"/>
      <c r="E6" s="6" t="s">
        <v>227</v>
      </c>
      <c r="F6" s="6" t="s">
        <v>227</v>
      </c>
      <c r="Z6" t="s">
        <v>228</v>
      </c>
    </row>
    <row r="7" spans="1:26" ht="46.8" x14ac:dyDescent="0.3">
      <c r="A7" s="8" t="s">
        <v>86</v>
      </c>
      <c r="B7" s="4"/>
      <c r="C7" s="4"/>
      <c r="D7" s="4"/>
      <c r="E7" s="6" t="s">
        <v>227</v>
      </c>
      <c r="F7" s="6" t="s">
        <v>227</v>
      </c>
    </row>
    <row r="8" spans="1:26" ht="62.4" x14ac:dyDescent="0.3">
      <c r="A8" s="8" t="s">
        <v>21</v>
      </c>
      <c r="B8" s="4"/>
      <c r="C8" s="4"/>
      <c r="D8" s="4"/>
      <c r="E8" s="6" t="s">
        <v>227</v>
      </c>
      <c r="F8" s="6" t="s">
        <v>227</v>
      </c>
    </row>
    <row r="9" spans="1:26" ht="46.8" x14ac:dyDescent="0.3">
      <c r="A9" s="8" t="s">
        <v>22</v>
      </c>
      <c r="B9" s="4"/>
      <c r="C9" s="4"/>
      <c r="D9" s="4"/>
      <c r="E9" s="6" t="s">
        <v>227</v>
      </c>
      <c r="F9" s="6" t="s">
        <v>227</v>
      </c>
    </row>
    <row r="10" spans="1:26" ht="31.2" x14ac:dyDescent="0.3">
      <c r="A10" s="8" t="s">
        <v>23</v>
      </c>
      <c r="B10" s="4"/>
      <c r="C10" s="4"/>
      <c r="D10" s="4"/>
      <c r="E10" s="6" t="s">
        <v>227</v>
      </c>
      <c r="F10" s="6" t="s">
        <v>227</v>
      </c>
    </row>
    <row r="11" spans="1:26" ht="46.8" x14ac:dyDescent="0.3">
      <c r="A11" s="8" t="s">
        <v>87</v>
      </c>
      <c r="B11" s="4"/>
      <c r="C11" s="4"/>
      <c r="D11" s="4"/>
      <c r="E11" s="6" t="s">
        <v>227</v>
      </c>
      <c r="F11" s="6" t="s">
        <v>227</v>
      </c>
    </row>
    <row r="12" spans="1:26" ht="46.8" x14ac:dyDescent="0.3">
      <c r="A12" s="8" t="s">
        <v>14</v>
      </c>
      <c r="B12" s="4"/>
      <c r="C12" s="4"/>
      <c r="D12" s="4"/>
      <c r="E12" s="6" t="s">
        <v>227</v>
      </c>
      <c r="F12" s="6" t="s">
        <v>227</v>
      </c>
    </row>
    <row r="13" spans="1:26" ht="93.6" x14ac:dyDescent="0.3">
      <c r="A13" s="8" t="s">
        <v>149</v>
      </c>
      <c r="B13" s="4"/>
      <c r="C13" s="4"/>
      <c r="D13" s="4"/>
      <c r="E13" s="6" t="s">
        <v>227</v>
      </c>
      <c r="F13" s="6" t="s">
        <v>227</v>
      </c>
    </row>
    <row r="14" spans="1:26" ht="46.8" x14ac:dyDescent="0.3">
      <c r="A14" s="8" t="s">
        <v>27</v>
      </c>
      <c r="B14" s="4"/>
      <c r="C14" s="4"/>
      <c r="D14" s="4"/>
      <c r="E14" s="6" t="s">
        <v>227</v>
      </c>
      <c r="F14" s="6" t="s">
        <v>227</v>
      </c>
    </row>
    <row r="15" spans="1:26" ht="46.8" x14ac:dyDescent="0.3">
      <c r="A15" s="8" t="s">
        <v>24</v>
      </c>
      <c r="B15" s="4"/>
      <c r="C15" s="4"/>
      <c r="D15" s="4"/>
      <c r="E15" s="6" t="s">
        <v>227</v>
      </c>
      <c r="F15" s="6" t="s">
        <v>227</v>
      </c>
    </row>
    <row r="16" spans="1:26" ht="62.4" x14ac:dyDescent="0.3">
      <c r="A16" s="8" t="s">
        <v>25</v>
      </c>
      <c r="B16" s="4"/>
      <c r="C16" s="4"/>
      <c r="D16" s="4"/>
      <c r="E16" s="6" t="s">
        <v>227</v>
      </c>
      <c r="F16" s="6" t="s">
        <v>227</v>
      </c>
    </row>
    <row r="17" spans="1:6" ht="46.8" x14ac:dyDescent="0.3">
      <c r="A17" s="8" t="s">
        <v>26</v>
      </c>
      <c r="B17" s="4"/>
      <c r="C17" s="4"/>
      <c r="D17" s="4"/>
      <c r="E17" s="6" t="s">
        <v>227</v>
      </c>
      <c r="F17" s="6" t="s">
        <v>227</v>
      </c>
    </row>
    <row r="18" spans="1:6" ht="31.2" x14ac:dyDescent="0.3">
      <c r="A18" s="8" t="s">
        <v>93</v>
      </c>
      <c r="B18" s="4"/>
      <c r="C18" s="4"/>
      <c r="D18" s="4"/>
      <c r="E18" s="6" t="s">
        <v>227</v>
      </c>
      <c r="F18" s="6" t="s">
        <v>227</v>
      </c>
    </row>
    <row r="19" spans="1:6" ht="46.8" x14ac:dyDescent="0.3">
      <c r="A19" s="8" t="s">
        <v>98</v>
      </c>
      <c r="B19" s="4"/>
      <c r="C19" s="4"/>
      <c r="D19" s="4"/>
      <c r="E19" s="6" t="s">
        <v>227</v>
      </c>
      <c r="F19" s="6" t="s">
        <v>227</v>
      </c>
    </row>
    <row r="20" spans="1:6" ht="31.2" x14ac:dyDescent="0.3">
      <c r="A20" s="8" t="s">
        <v>97</v>
      </c>
      <c r="B20" s="4"/>
      <c r="C20" s="4"/>
      <c r="D20" s="4"/>
      <c r="E20" s="6" t="s">
        <v>227</v>
      </c>
      <c r="F20" s="6" t="s">
        <v>227</v>
      </c>
    </row>
    <row r="21" spans="1:6" ht="62.4" x14ac:dyDescent="0.3">
      <c r="A21" s="8" t="s">
        <v>106</v>
      </c>
      <c r="B21" s="4"/>
      <c r="C21" s="4"/>
      <c r="D21" s="4"/>
      <c r="E21" s="6" t="s">
        <v>227</v>
      </c>
      <c r="F21" s="6" t="s">
        <v>227</v>
      </c>
    </row>
    <row r="22" spans="1:6" ht="46.8" x14ac:dyDescent="0.3">
      <c r="A22" s="8" t="s">
        <v>102</v>
      </c>
      <c r="B22" s="4"/>
      <c r="C22" s="4"/>
      <c r="D22" s="4"/>
      <c r="E22" s="6" t="s">
        <v>227</v>
      </c>
      <c r="F22" s="6" t="s">
        <v>227</v>
      </c>
    </row>
    <row r="23" spans="1:6" ht="46.8" x14ac:dyDescent="0.3">
      <c r="A23" s="8" t="s">
        <v>103</v>
      </c>
      <c r="B23" s="4"/>
      <c r="C23" s="4"/>
      <c r="D23" s="4"/>
      <c r="E23" s="6" t="s">
        <v>227</v>
      </c>
      <c r="F23" s="6" t="s">
        <v>227</v>
      </c>
    </row>
    <row r="24" spans="1:6" ht="46.8" x14ac:dyDescent="0.3">
      <c r="A24" s="8" t="s">
        <v>150</v>
      </c>
      <c r="B24" s="4"/>
      <c r="C24" s="4"/>
      <c r="D24" s="4"/>
      <c r="E24" s="6" t="s">
        <v>227</v>
      </c>
      <c r="F24" s="6" t="s">
        <v>227</v>
      </c>
    </row>
    <row r="25" spans="1:6" ht="46.8" x14ac:dyDescent="0.3">
      <c r="A25" s="8" t="s">
        <v>64</v>
      </c>
      <c r="B25" s="4"/>
      <c r="C25" s="4"/>
      <c r="D25" s="4"/>
      <c r="E25" s="6" t="s">
        <v>227</v>
      </c>
      <c r="F25" s="6" t="s">
        <v>227</v>
      </c>
    </row>
    <row r="26" spans="1:6" ht="31.2" x14ac:dyDescent="0.3">
      <c r="A26" s="8" t="s">
        <v>151</v>
      </c>
      <c r="B26" s="4"/>
      <c r="C26" s="4"/>
      <c r="D26" s="4"/>
      <c r="E26" s="6" t="s">
        <v>227</v>
      </c>
      <c r="F26" s="6" t="s">
        <v>227</v>
      </c>
    </row>
    <row r="27" spans="1:6" ht="46.8" x14ac:dyDescent="0.3">
      <c r="A27" s="8" t="s">
        <v>65</v>
      </c>
      <c r="B27" s="4"/>
      <c r="C27" s="4"/>
      <c r="D27" s="4"/>
      <c r="E27" s="6" t="s">
        <v>227</v>
      </c>
      <c r="F27" s="6" t="s">
        <v>227</v>
      </c>
    </row>
    <row r="28" spans="1:6" ht="46.8" x14ac:dyDescent="0.3">
      <c r="A28" s="8" t="s">
        <v>66</v>
      </c>
      <c r="B28" s="4"/>
      <c r="C28" s="4"/>
      <c r="D28" s="4"/>
      <c r="E28" s="6" t="s">
        <v>227</v>
      </c>
      <c r="F28" s="6" t="s">
        <v>227</v>
      </c>
    </row>
    <row r="29" spans="1:6" ht="46.8" x14ac:dyDescent="0.3">
      <c r="A29" s="8" t="s">
        <v>109</v>
      </c>
      <c r="B29" s="4"/>
      <c r="C29" s="4"/>
      <c r="D29" s="4"/>
      <c r="E29" s="6" t="s">
        <v>227</v>
      </c>
      <c r="F29" s="6" t="s">
        <v>227</v>
      </c>
    </row>
    <row r="30" spans="1:6" ht="62.4" x14ac:dyDescent="0.3">
      <c r="A30" s="8" t="s">
        <v>113</v>
      </c>
      <c r="B30" s="4"/>
      <c r="C30" s="4"/>
      <c r="D30" s="4"/>
      <c r="E30" s="6" t="s">
        <v>227</v>
      </c>
      <c r="F30" s="6" t="s">
        <v>227</v>
      </c>
    </row>
    <row r="31" spans="1:6" ht="46.8" x14ac:dyDescent="0.3">
      <c r="A31" s="8" t="s">
        <v>117</v>
      </c>
      <c r="B31" s="4"/>
      <c r="C31" s="4"/>
      <c r="D31" s="4"/>
      <c r="E31" s="6" t="s">
        <v>227</v>
      </c>
      <c r="F31" s="6" t="s">
        <v>227</v>
      </c>
    </row>
    <row r="32" spans="1:6" ht="93.6" x14ac:dyDescent="0.3">
      <c r="A32" s="8" t="s">
        <v>120</v>
      </c>
      <c r="B32" s="4"/>
      <c r="C32" s="4"/>
      <c r="D32" s="4"/>
      <c r="E32" s="6" t="s">
        <v>227</v>
      </c>
      <c r="F32" s="6" t="s">
        <v>227</v>
      </c>
    </row>
    <row r="33" spans="1:6" ht="46.8" x14ac:dyDescent="0.3">
      <c r="A33" s="8" t="s">
        <v>53</v>
      </c>
      <c r="B33" s="4"/>
      <c r="C33" s="4"/>
      <c r="D33" s="4"/>
      <c r="E33" s="6" t="s">
        <v>227</v>
      </c>
      <c r="F33" s="6" t="s">
        <v>227</v>
      </c>
    </row>
    <row r="34" spans="1:6" ht="46.8" x14ac:dyDescent="0.3">
      <c r="A34" s="8" t="s">
        <v>126</v>
      </c>
      <c r="B34" s="4"/>
      <c r="C34" s="4"/>
      <c r="D34" s="4"/>
      <c r="E34" s="6" t="s">
        <v>227</v>
      </c>
      <c r="F34" s="6" t="s">
        <v>227</v>
      </c>
    </row>
    <row r="35" spans="1:6" ht="46.8" x14ac:dyDescent="0.3">
      <c r="A35" s="8" t="s">
        <v>130</v>
      </c>
      <c r="B35" s="4"/>
      <c r="C35" s="4"/>
      <c r="D35" s="4"/>
      <c r="E35" s="6" t="s">
        <v>227</v>
      </c>
      <c r="F35" s="6" t="s">
        <v>227</v>
      </c>
    </row>
    <row r="36" spans="1:6" ht="31.2" x14ac:dyDescent="0.3">
      <c r="A36" s="8" t="s">
        <v>135</v>
      </c>
      <c r="B36" s="4"/>
      <c r="C36" s="4"/>
      <c r="D36" s="4"/>
      <c r="E36" s="6" t="s">
        <v>227</v>
      </c>
      <c r="F36" s="6" t="s">
        <v>227</v>
      </c>
    </row>
    <row r="37" spans="1:6" ht="46.8" x14ac:dyDescent="0.3">
      <c r="A37" s="8" t="s">
        <v>136</v>
      </c>
      <c r="B37" s="4"/>
      <c r="C37" s="4"/>
      <c r="D37" s="4"/>
      <c r="E37" s="6" t="s">
        <v>227</v>
      </c>
      <c r="F37" s="6" t="s">
        <v>227</v>
      </c>
    </row>
    <row r="38" spans="1:6" ht="31.2" x14ac:dyDescent="0.3">
      <c r="A38" s="8" t="s">
        <v>139</v>
      </c>
      <c r="B38" s="4"/>
      <c r="C38" s="4"/>
      <c r="D38" s="4"/>
      <c r="E38" s="6" t="s">
        <v>227</v>
      </c>
      <c r="F38" s="6" t="s">
        <v>227</v>
      </c>
    </row>
    <row r="39" spans="1:6" ht="31.2" x14ac:dyDescent="0.3">
      <c r="A39" s="8" t="s">
        <v>153</v>
      </c>
      <c r="B39" s="4"/>
      <c r="C39" s="4"/>
      <c r="D39" s="4"/>
      <c r="E39" s="6" t="s">
        <v>227</v>
      </c>
      <c r="F39" s="6" t="s">
        <v>227</v>
      </c>
    </row>
    <row r="40" spans="1:6" ht="46.8" x14ac:dyDescent="0.3">
      <c r="A40" s="9" t="s">
        <v>55</v>
      </c>
      <c r="B40" s="4"/>
      <c r="C40" s="4"/>
      <c r="D40" s="4"/>
      <c r="E40" s="6" t="s">
        <v>227</v>
      </c>
      <c r="F40" s="6" t="s">
        <v>227</v>
      </c>
    </row>
    <row r="41" spans="1:6" ht="31.2" x14ac:dyDescent="0.3">
      <c r="A41" s="8" t="s">
        <v>146</v>
      </c>
      <c r="B41" s="4"/>
      <c r="C41" s="4"/>
      <c r="D41" s="4"/>
      <c r="E41" s="6" t="s">
        <v>227</v>
      </c>
      <c r="F41" s="6" t="s">
        <v>227</v>
      </c>
    </row>
    <row r="42" spans="1:6" ht="46.8" x14ac:dyDescent="0.3">
      <c r="A42" s="8" t="s">
        <v>147</v>
      </c>
      <c r="B42" s="4"/>
      <c r="C42" s="4"/>
      <c r="D42" s="4"/>
      <c r="E42" s="6" t="s">
        <v>227</v>
      </c>
      <c r="F42" s="6" t="s">
        <v>227</v>
      </c>
    </row>
    <row r="43" spans="1:6" ht="31.2" x14ac:dyDescent="0.3">
      <c r="A43" s="8" t="s">
        <v>60</v>
      </c>
      <c r="B43" s="4"/>
      <c r="C43" s="4"/>
      <c r="D43" s="4"/>
      <c r="E43" s="6" t="s">
        <v>227</v>
      </c>
      <c r="F43" s="6" t="s">
        <v>227</v>
      </c>
    </row>
    <row r="44" spans="1:6" ht="31.2" x14ac:dyDescent="0.3">
      <c r="A44" s="8" t="s">
        <v>61</v>
      </c>
      <c r="B44" s="4"/>
      <c r="C44" s="4"/>
      <c r="D44" s="4"/>
      <c r="E44" s="6" t="s">
        <v>227</v>
      </c>
      <c r="F44" s="6" t="s">
        <v>227</v>
      </c>
    </row>
    <row r="45" spans="1:6" ht="31.2" x14ac:dyDescent="0.3">
      <c r="A45" s="8" t="s">
        <v>160</v>
      </c>
      <c r="B45" s="4"/>
      <c r="C45" s="4"/>
      <c r="D45" s="4"/>
      <c r="E45" s="6" t="s">
        <v>227</v>
      </c>
      <c r="F45" s="6" t="s">
        <v>227</v>
      </c>
    </row>
    <row r="46" spans="1:6" ht="46.8" x14ac:dyDescent="0.3">
      <c r="A46" s="8" t="s">
        <v>161</v>
      </c>
      <c r="B46" s="4"/>
      <c r="C46" s="4"/>
      <c r="D46" s="4"/>
      <c r="E46" s="6" t="s">
        <v>227</v>
      </c>
      <c r="F46" s="6" t="s">
        <v>227</v>
      </c>
    </row>
    <row r="47" spans="1:6" ht="31.2" x14ac:dyDescent="0.3">
      <c r="A47" s="8" t="s">
        <v>167</v>
      </c>
      <c r="B47" s="4"/>
      <c r="C47" s="4"/>
      <c r="D47" s="4"/>
      <c r="E47" s="6" t="s">
        <v>227</v>
      </c>
      <c r="F47" s="6" t="s">
        <v>227</v>
      </c>
    </row>
    <row r="48" spans="1:6" ht="31.2" x14ac:dyDescent="0.3">
      <c r="A48" s="8" t="s">
        <v>168</v>
      </c>
      <c r="B48" s="4"/>
      <c r="C48" s="4"/>
      <c r="D48" s="4"/>
      <c r="E48" s="6" t="s">
        <v>227</v>
      </c>
      <c r="F48" s="6" t="s">
        <v>227</v>
      </c>
    </row>
    <row r="49" spans="1:6" ht="31.2" x14ac:dyDescent="0.3">
      <c r="A49" s="8" t="s">
        <v>169</v>
      </c>
      <c r="B49" s="4"/>
      <c r="C49" s="4"/>
      <c r="D49" s="4"/>
      <c r="E49" s="6" t="s">
        <v>227</v>
      </c>
      <c r="F49" s="6" t="s">
        <v>227</v>
      </c>
    </row>
    <row r="50" spans="1:6" x14ac:dyDescent="0.3">
      <c r="A50" s="8" t="s">
        <v>62</v>
      </c>
      <c r="B50" s="4"/>
      <c r="C50" s="4"/>
      <c r="D50" s="4"/>
      <c r="E50" s="6" t="s">
        <v>227</v>
      </c>
      <c r="F50" s="6" t="s">
        <v>227</v>
      </c>
    </row>
    <row r="51" spans="1:6" ht="62.4" x14ac:dyDescent="0.3">
      <c r="A51" s="8" t="s">
        <v>172</v>
      </c>
      <c r="B51" s="4"/>
      <c r="C51" s="4"/>
      <c r="D51" s="4"/>
      <c r="E51" s="6" t="s">
        <v>227</v>
      </c>
      <c r="F51" s="6" t="s">
        <v>227</v>
      </c>
    </row>
    <row r="52" spans="1:6" ht="31.2" x14ac:dyDescent="0.3">
      <c r="A52" s="8" t="s">
        <v>173</v>
      </c>
      <c r="B52" s="4"/>
      <c r="C52" s="4"/>
      <c r="D52" s="4"/>
      <c r="E52" s="6" t="s">
        <v>227</v>
      </c>
      <c r="F52" s="6" t="s">
        <v>227</v>
      </c>
    </row>
    <row r="53" spans="1:6" ht="78" x14ac:dyDescent="0.3">
      <c r="A53" s="8" t="s">
        <v>68</v>
      </c>
      <c r="B53" s="4"/>
      <c r="C53" s="4"/>
      <c r="D53" s="4"/>
      <c r="E53" s="6" t="s">
        <v>227</v>
      </c>
      <c r="F53" s="6" t="s">
        <v>227</v>
      </c>
    </row>
    <row r="54" spans="1:6" ht="31.2" x14ac:dyDescent="0.3">
      <c r="A54" s="8" t="s">
        <v>70</v>
      </c>
      <c r="B54" s="4"/>
      <c r="C54" s="4"/>
      <c r="D54" s="4"/>
      <c r="E54" s="6" t="s">
        <v>227</v>
      </c>
      <c r="F54" s="6" t="s">
        <v>227</v>
      </c>
    </row>
    <row r="55" spans="1:6" ht="31.2" x14ac:dyDescent="0.3">
      <c r="A55" s="8" t="s">
        <v>71</v>
      </c>
      <c r="B55" s="4"/>
      <c r="C55" s="4"/>
      <c r="D55" s="4"/>
      <c r="E55" s="6" t="s">
        <v>227</v>
      </c>
      <c r="F55" s="6" t="s">
        <v>227</v>
      </c>
    </row>
    <row r="56" spans="1:6" ht="31.2" x14ac:dyDescent="0.3">
      <c r="A56" s="8" t="s">
        <v>214</v>
      </c>
      <c r="B56" s="4"/>
      <c r="C56" s="4"/>
      <c r="D56" s="4"/>
      <c r="E56" s="6" t="s">
        <v>227</v>
      </c>
      <c r="F56" s="6" t="s">
        <v>227</v>
      </c>
    </row>
    <row r="57" spans="1:6" ht="78" x14ac:dyDescent="0.3">
      <c r="A57" s="9" t="s">
        <v>215</v>
      </c>
      <c r="B57" s="4"/>
      <c r="C57" s="4"/>
      <c r="D57" s="4"/>
      <c r="E57" s="6" t="s">
        <v>227</v>
      </c>
      <c r="F57" s="6" t="s">
        <v>227</v>
      </c>
    </row>
    <row r="58" spans="1:6" ht="62.4" x14ac:dyDescent="0.3">
      <c r="A58" s="8" t="s">
        <v>218</v>
      </c>
      <c r="B58" s="4"/>
      <c r="C58" s="4"/>
      <c r="D58" s="4"/>
      <c r="E58" s="6" t="s">
        <v>227</v>
      </c>
      <c r="F58" s="6" t="s">
        <v>227</v>
      </c>
    </row>
    <row r="59" spans="1:6" ht="31.2" x14ac:dyDescent="0.3">
      <c r="A59" s="8" t="s">
        <v>176</v>
      </c>
      <c r="B59" s="4"/>
      <c r="C59" s="4"/>
      <c r="D59" s="4"/>
      <c r="E59" s="6" t="s">
        <v>227</v>
      </c>
      <c r="F59" s="6" t="s">
        <v>227</v>
      </c>
    </row>
    <row r="60" spans="1:6" ht="31.2" x14ac:dyDescent="0.3">
      <c r="A60" s="8" t="s">
        <v>177</v>
      </c>
      <c r="B60" s="4"/>
      <c r="C60" s="4"/>
      <c r="D60" s="4"/>
      <c r="E60" s="6" t="s">
        <v>227</v>
      </c>
      <c r="F60" s="6" t="s">
        <v>227</v>
      </c>
    </row>
    <row r="61" spans="1:6" ht="31.2" x14ac:dyDescent="0.3">
      <c r="A61" s="8" t="s">
        <v>178</v>
      </c>
      <c r="B61" s="4"/>
      <c r="C61" s="4"/>
      <c r="D61" s="4"/>
      <c r="E61" s="6" t="s">
        <v>227</v>
      </c>
      <c r="F61" s="6" t="s">
        <v>227</v>
      </c>
    </row>
    <row r="62" spans="1:6" ht="46.8" x14ac:dyDescent="0.3">
      <c r="A62" s="8" t="s">
        <v>200</v>
      </c>
      <c r="B62" s="4"/>
      <c r="C62" s="4"/>
      <c r="D62" s="4"/>
      <c r="E62" s="6" t="s">
        <v>227</v>
      </c>
      <c r="F62" s="6" t="s">
        <v>227</v>
      </c>
    </row>
    <row r="63" spans="1:6" ht="46.8" x14ac:dyDescent="0.3">
      <c r="A63" s="8" t="s">
        <v>179</v>
      </c>
      <c r="B63" s="4"/>
      <c r="C63" s="4"/>
      <c r="D63" s="4"/>
      <c r="E63" s="6" t="s">
        <v>227</v>
      </c>
      <c r="F63" s="6" t="s">
        <v>227</v>
      </c>
    </row>
    <row r="64" spans="1:6" ht="31.2" x14ac:dyDescent="0.3">
      <c r="A64" s="8" t="s">
        <v>75</v>
      </c>
      <c r="B64" s="4"/>
      <c r="C64" s="4"/>
      <c r="D64" s="4"/>
      <c r="E64" s="6" t="s">
        <v>227</v>
      </c>
      <c r="F64" s="6" t="s">
        <v>227</v>
      </c>
    </row>
    <row r="65" spans="1:6" ht="31.2" x14ac:dyDescent="0.3">
      <c r="A65" s="8" t="s">
        <v>180</v>
      </c>
      <c r="B65" s="4"/>
      <c r="C65" s="4"/>
      <c r="D65" s="4"/>
      <c r="E65" s="6" t="s">
        <v>227</v>
      </c>
      <c r="F65" s="6" t="s">
        <v>227</v>
      </c>
    </row>
    <row r="66" spans="1:6" ht="31.2" x14ac:dyDescent="0.3">
      <c r="A66" s="8" t="s">
        <v>196</v>
      </c>
      <c r="B66" s="4"/>
      <c r="C66" s="4"/>
      <c r="D66" s="4"/>
      <c r="E66" s="6" t="s">
        <v>227</v>
      </c>
      <c r="F66" s="6" t="s">
        <v>227</v>
      </c>
    </row>
    <row r="67" spans="1:6" ht="62.4" x14ac:dyDescent="0.3">
      <c r="A67" s="8" t="s">
        <v>193</v>
      </c>
      <c r="B67" s="4"/>
      <c r="C67" s="4"/>
      <c r="D67" s="4"/>
      <c r="E67" s="6" t="s">
        <v>227</v>
      </c>
      <c r="F67" s="6" t="s">
        <v>227</v>
      </c>
    </row>
    <row r="68" spans="1:6" ht="31.2" x14ac:dyDescent="0.3">
      <c r="A68" s="9" t="s">
        <v>190</v>
      </c>
      <c r="B68" s="4"/>
      <c r="C68" s="4"/>
      <c r="D68" s="4"/>
      <c r="E68" s="6" t="s">
        <v>227</v>
      </c>
      <c r="F68" s="6" t="s">
        <v>227</v>
      </c>
    </row>
    <row r="69" spans="1:6" ht="31.2" x14ac:dyDescent="0.3">
      <c r="A69" s="8" t="s">
        <v>181</v>
      </c>
      <c r="B69" s="4"/>
      <c r="C69" s="4"/>
      <c r="D69" s="4"/>
      <c r="E69" s="6" t="s">
        <v>227</v>
      </c>
      <c r="F69" s="6" t="s">
        <v>227</v>
      </c>
    </row>
    <row r="70" spans="1:6" ht="31.2" x14ac:dyDescent="0.3">
      <c r="A70" s="8" t="s">
        <v>187</v>
      </c>
      <c r="B70" s="4"/>
      <c r="C70" s="4"/>
      <c r="D70" s="4"/>
      <c r="E70" s="6" t="s">
        <v>227</v>
      </c>
      <c r="F70" s="6" t="s">
        <v>227</v>
      </c>
    </row>
    <row r="71" spans="1:6" ht="31.2" x14ac:dyDescent="0.3">
      <c r="A71" s="9" t="s">
        <v>184</v>
      </c>
      <c r="B71" s="4"/>
      <c r="C71" s="4"/>
      <c r="D71" s="4"/>
      <c r="E71" s="6" t="s">
        <v>227</v>
      </c>
      <c r="F71" s="6" t="s">
        <v>227</v>
      </c>
    </row>
  </sheetData>
  <mergeCells count="3">
    <mergeCell ref="E1:F1"/>
    <mergeCell ref="B2:D2"/>
    <mergeCell ref="E2:F2"/>
  </mergeCells>
  <conditionalFormatting sqref="E5:E17">
    <cfRule type="containsText" dxfId="33" priority="3" operator="containsText" text="OK">
      <formula>NOT(ISERROR(SEARCH("OK",E5)))</formula>
    </cfRule>
  </conditionalFormatting>
  <conditionalFormatting sqref="E4:F71">
    <cfRule type="containsText" dxfId="32" priority="1" operator="containsText" text="GEEN">
      <formula>NOT(ISERROR(SEARCH("GEEN",E4)))</formula>
    </cfRule>
    <cfRule type="containsText" dxfId="31" priority="2" operator="containsText" text="OK">
      <formula>NOT(ISERROR(SEARCH("OK",E4)))</formula>
    </cfRule>
    <cfRule type="containsText" dxfId="30" priority="4" operator="containsText" text="BEPERKT">
      <formula>NOT(ISERROR(SEARCH("BEPERKT",E4)))</formula>
    </cfRule>
  </conditionalFormatting>
  <dataValidations count="1">
    <dataValidation type="list" allowBlank="1" showInputMessage="1" showErrorMessage="1" sqref="E4:F71" xr:uid="{252AB3D2-7FDB-4C1E-813F-C47B86D246D8}">
      <formula1>$Z$4:$Z$6</formula1>
    </dataValidation>
  </dataValidations>
  <pageMargins left="0.7" right="0.7" top="0.75" bottom="0.75" header="0.3" footer="0.3"/>
  <headerFooter>
    <oddFooter>&amp;L_x000D_&amp;1#&amp;"Calibri"&amp;10&amp;K000000 Intern gebruik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870A-6E5E-4731-BE05-566DD75290A8}">
  <dimension ref="A1:Z71"/>
  <sheetViews>
    <sheetView zoomScale="80" zoomScaleNormal="80" workbookViewId="0">
      <selection activeCell="A2" sqref="A2"/>
    </sheetView>
  </sheetViews>
  <sheetFormatPr defaultRowHeight="15.6" x14ac:dyDescent="0.3"/>
  <cols>
    <col min="1" max="1" width="54.88671875" style="7" customWidth="1"/>
    <col min="2" max="2" width="68.33203125" customWidth="1"/>
    <col min="3" max="3" width="75.5546875" customWidth="1"/>
    <col min="4" max="4" width="55.6640625" customWidth="1"/>
    <col min="5" max="5" width="59.6640625" customWidth="1"/>
    <col min="6" max="6" width="52.88671875" customWidth="1"/>
  </cols>
  <sheetData>
    <row r="1" spans="1:26" ht="23.4" x14ac:dyDescent="0.3">
      <c r="E1" s="61" t="s">
        <v>224</v>
      </c>
      <c r="F1" s="61"/>
    </row>
    <row r="2" spans="1:26" ht="33" x14ac:dyDescent="0.45">
      <c r="A2" s="10" t="s">
        <v>241</v>
      </c>
      <c r="B2" s="57" t="s">
        <v>235</v>
      </c>
      <c r="C2" s="57"/>
      <c r="D2" s="57"/>
      <c r="E2" s="62" t="str">
        <f t="shared" ref="E2" si="0">$B$2</f>
        <v>NAAM VAN LEVERANCIER 1</v>
      </c>
      <c r="F2" s="62"/>
    </row>
    <row r="3" spans="1:26" ht="144" x14ac:dyDescent="0.35">
      <c r="A3" s="7" t="s">
        <v>220</v>
      </c>
      <c r="B3" s="11" t="s">
        <v>222</v>
      </c>
      <c r="C3" s="11" t="s">
        <v>223</v>
      </c>
      <c r="D3" s="12" t="s">
        <v>221</v>
      </c>
      <c r="E3" s="14" t="s">
        <v>226</v>
      </c>
      <c r="F3" s="14" t="s">
        <v>225</v>
      </c>
    </row>
    <row r="4" spans="1:26" ht="62.4" x14ac:dyDescent="0.3">
      <c r="A4" s="8" t="s">
        <v>67</v>
      </c>
      <c r="B4" s="4"/>
      <c r="C4" s="4"/>
      <c r="D4" s="4"/>
      <c r="E4" s="6" t="s">
        <v>227</v>
      </c>
      <c r="F4" s="6" t="s">
        <v>227</v>
      </c>
      <c r="Z4" t="s">
        <v>227</v>
      </c>
    </row>
    <row r="5" spans="1:26" ht="78" x14ac:dyDescent="0.3">
      <c r="A5" s="8" t="s">
        <v>20</v>
      </c>
      <c r="B5" s="4"/>
      <c r="C5" s="4"/>
      <c r="D5" s="4"/>
      <c r="E5" s="6" t="s">
        <v>227</v>
      </c>
      <c r="F5" s="6" t="s">
        <v>227</v>
      </c>
      <c r="Z5" t="s">
        <v>229</v>
      </c>
    </row>
    <row r="6" spans="1:26" ht="46.8" x14ac:dyDescent="0.3">
      <c r="A6" s="8" t="s">
        <v>85</v>
      </c>
      <c r="B6" s="4"/>
      <c r="C6" s="4"/>
      <c r="D6" s="4"/>
      <c r="E6" s="6" t="s">
        <v>227</v>
      </c>
      <c r="F6" s="6" t="s">
        <v>227</v>
      </c>
      <c r="Z6" t="s">
        <v>228</v>
      </c>
    </row>
    <row r="7" spans="1:26" ht="46.8" x14ac:dyDescent="0.3">
      <c r="A7" s="8" t="s">
        <v>86</v>
      </c>
      <c r="B7" s="4"/>
      <c r="C7" s="4"/>
      <c r="D7" s="4"/>
      <c r="E7" s="6" t="s">
        <v>227</v>
      </c>
      <c r="F7" s="6" t="s">
        <v>227</v>
      </c>
    </row>
    <row r="8" spans="1:26" ht="62.4" x14ac:dyDescent="0.3">
      <c r="A8" s="8" t="s">
        <v>21</v>
      </c>
      <c r="B8" s="4"/>
      <c r="C8" s="4"/>
      <c r="D8" s="4"/>
      <c r="E8" s="6" t="s">
        <v>227</v>
      </c>
      <c r="F8" s="6" t="s">
        <v>227</v>
      </c>
    </row>
    <row r="9" spans="1:26" ht="46.8" x14ac:dyDescent="0.3">
      <c r="A9" s="8" t="s">
        <v>22</v>
      </c>
      <c r="B9" s="4"/>
      <c r="C9" s="4"/>
      <c r="D9" s="4"/>
      <c r="E9" s="6" t="s">
        <v>227</v>
      </c>
      <c r="F9" s="6" t="s">
        <v>227</v>
      </c>
    </row>
    <row r="10" spans="1:26" ht="31.2" x14ac:dyDescent="0.3">
      <c r="A10" s="8" t="s">
        <v>23</v>
      </c>
      <c r="B10" s="4"/>
      <c r="C10" s="4"/>
      <c r="D10" s="4"/>
      <c r="E10" s="6" t="s">
        <v>227</v>
      </c>
      <c r="F10" s="6" t="s">
        <v>227</v>
      </c>
    </row>
    <row r="11" spans="1:26" ht="46.8" x14ac:dyDescent="0.3">
      <c r="A11" s="8" t="s">
        <v>87</v>
      </c>
      <c r="B11" s="4"/>
      <c r="C11" s="4"/>
      <c r="D11" s="4"/>
      <c r="E11" s="6" t="s">
        <v>227</v>
      </c>
      <c r="F11" s="6" t="s">
        <v>227</v>
      </c>
    </row>
    <row r="12" spans="1:26" ht="46.8" x14ac:dyDescent="0.3">
      <c r="A12" s="8" t="s">
        <v>14</v>
      </c>
      <c r="B12" s="4"/>
      <c r="C12" s="4"/>
      <c r="D12" s="4"/>
      <c r="E12" s="6" t="s">
        <v>227</v>
      </c>
      <c r="F12" s="6" t="s">
        <v>227</v>
      </c>
    </row>
    <row r="13" spans="1:26" ht="93.6" x14ac:dyDescent="0.3">
      <c r="A13" s="8" t="s">
        <v>149</v>
      </c>
      <c r="B13" s="4"/>
      <c r="C13" s="4"/>
      <c r="D13" s="4"/>
      <c r="E13" s="6" t="s">
        <v>227</v>
      </c>
      <c r="F13" s="6" t="s">
        <v>227</v>
      </c>
    </row>
    <row r="14" spans="1:26" ht="46.8" x14ac:dyDescent="0.3">
      <c r="A14" s="8" t="s">
        <v>27</v>
      </c>
      <c r="B14" s="4"/>
      <c r="C14" s="4"/>
      <c r="D14" s="4"/>
      <c r="E14" s="6" t="s">
        <v>227</v>
      </c>
      <c r="F14" s="6" t="s">
        <v>227</v>
      </c>
    </row>
    <row r="15" spans="1:26" ht="46.8" x14ac:dyDescent="0.3">
      <c r="A15" s="8" t="s">
        <v>24</v>
      </c>
      <c r="B15" s="4"/>
      <c r="C15" s="4"/>
      <c r="D15" s="4"/>
      <c r="E15" s="6" t="s">
        <v>227</v>
      </c>
      <c r="F15" s="6" t="s">
        <v>227</v>
      </c>
    </row>
    <row r="16" spans="1:26" ht="62.4" x14ac:dyDescent="0.3">
      <c r="A16" s="8" t="s">
        <v>25</v>
      </c>
      <c r="B16" s="4"/>
      <c r="C16" s="4"/>
      <c r="D16" s="4"/>
      <c r="E16" s="6" t="s">
        <v>227</v>
      </c>
      <c r="F16" s="6" t="s">
        <v>227</v>
      </c>
    </row>
    <row r="17" spans="1:6" ht="46.8" x14ac:dyDescent="0.3">
      <c r="A17" s="8" t="s">
        <v>26</v>
      </c>
      <c r="B17" s="4"/>
      <c r="C17" s="4"/>
      <c r="D17" s="4"/>
      <c r="E17" s="6" t="s">
        <v>227</v>
      </c>
      <c r="F17" s="6" t="s">
        <v>227</v>
      </c>
    </row>
    <row r="18" spans="1:6" ht="31.2" x14ac:dyDescent="0.3">
      <c r="A18" s="8" t="s">
        <v>93</v>
      </c>
      <c r="B18" s="4"/>
      <c r="C18" s="4"/>
      <c r="D18" s="4"/>
      <c r="E18" s="6" t="s">
        <v>227</v>
      </c>
      <c r="F18" s="6" t="s">
        <v>227</v>
      </c>
    </row>
    <row r="19" spans="1:6" ht="46.8" x14ac:dyDescent="0.3">
      <c r="A19" s="8" t="s">
        <v>98</v>
      </c>
      <c r="B19" s="4"/>
      <c r="C19" s="4"/>
      <c r="D19" s="4"/>
      <c r="E19" s="6" t="s">
        <v>227</v>
      </c>
      <c r="F19" s="6" t="s">
        <v>227</v>
      </c>
    </row>
    <row r="20" spans="1:6" ht="31.2" x14ac:dyDescent="0.3">
      <c r="A20" s="8" t="s">
        <v>97</v>
      </c>
      <c r="B20" s="4"/>
      <c r="C20" s="4"/>
      <c r="D20" s="4"/>
      <c r="E20" s="6" t="s">
        <v>227</v>
      </c>
      <c r="F20" s="6" t="s">
        <v>227</v>
      </c>
    </row>
    <row r="21" spans="1:6" ht="62.4" x14ac:dyDescent="0.3">
      <c r="A21" s="8" t="s">
        <v>106</v>
      </c>
      <c r="B21" s="4"/>
      <c r="C21" s="4"/>
      <c r="D21" s="4"/>
      <c r="E21" s="6" t="s">
        <v>227</v>
      </c>
      <c r="F21" s="6" t="s">
        <v>227</v>
      </c>
    </row>
    <row r="22" spans="1:6" ht="46.8" x14ac:dyDescent="0.3">
      <c r="A22" s="8" t="s">
        <v>102</v>
      </c>
      <c r="B22" s="4"/>
      <c r="C22" s="4"/>
      <c r="D22" s="4"/>
      <c r="E22" s="6" t="s">
        <v>227</v>
      </c>
      <c r="F22" s="6" t="s">
        <v>227</v>
      </c>
    </row>
    <row r="23" spans="1:6" ht="46.8" x14ac:dyDescent="0.3">
      <c r="A23" s="8" t="s">
        <v>103</v>
      </c>
      <c r="B23" s="4"/>
      <c r="C23" s="4"/>
      <c r="D23" s="4"/>
      <c r="E23" s="6" t="s">
        <v>227</v>
      </c>
      <c r="F23" s="6" t="s">
        <v>227</v>
      </c>
    </row>
    <row r="24" spans="1:6" ht="46.8" x14ac:dyDescent="0.3">
      <c r="A24" s="8" t="s">
        <v>150</v>
      </c>
      <c r="B24" s="4"/>
      <c r="C24" s="4"/>
      <c r="D24" s="4"/>
      <c r="E24" s="6" t="s">
        <v>227</v>
      </c>
      <c r="F24" s="6" t="s">
        <v>227</v>
      </c>
    </row>
    <row r="25" spans="1:6" ht="46.8" x14ac:dyDescent="0.3">
      <c r="A25" s="8" t="s">
        <v>64</v>
      </c>
      <c r="B25" s="4"/>
      <c r="C25" s="4"/>
      <c r="D25" s="4"/>
      <c r="E25" s="6" t="s">
        <v>227</v>
      </c>
      <c r="F25" s="6" t="s">
        <v>227</v>
      </c>
    </row>
    <row r="26" spans="1:6" ht="31.2" x14ac:dyDescent="0.3">
      <c r="A26" s="8" t="s">
        <v>151</v>
      </c>
      <c r="B26" s="4"/>
      <c r="C26" s="4"/>
      <c r="D26" s="4"/>
      <c r="E26" s="6" t="s">
        <v>227</v>
      </c>
      <c r="F26" s="6" t="s">
        <v>227</v>
      </c>
    </row>
    <row r="27" spans="1:6" ht="46.8" x14ac:dyDescent="0.3">
      <c r="A27" s="8" t="s">
        <v>65</v>
      </c>
      <c r="B27" s="4"/>
      <c r="C27" s="4"/>
      <c r="D27" s="4"/>
      <c r="E27" s="6" t="s">
        <v>227</v>
      </c>
      <c r="F27" s="6" t="s">
        <v>227</v>
      </c>
    </row>
    <row r="28" spans="1:6" ht="46.8" x14ac:dyDescent="0.3">
      <c r="A28" s="8" t="s">
        <v>66</v>
      </c>
      <c r="B28" s="4"/>
      <c r="C28" s="4"/>
      <c r="D28" s="4"/>
      <c r="E28" s="6" t="s">
        <v>227</v>
      </c>
      <c r="F28" s="6" t="s">
        <v>227</v>
      </c>
    </row>
    <row r="29" spans="1:6" ht="46.8" x14ac:dyDescent="0.3">
      <c r="A29" s="8" t="s">
        <v>109</v>
      </c>
      <c r="B29" s="4"/>
      <c r="C29" s="4"/>
      <c r="D29" s="4"/>
      <c r="E29" s="6" t="s">
        <v>227</v>
      </c>
      <c r="F29" s="6" t="s">
        <v>227</v>
      </c>
    </row>
    <row r="30" spans="1:6" ht="62.4" x14ac:dyDescent="0.3">
      <c r="A30" s="8" t="s">
        <v>113</v>
      </c>
      <c r="B30" s="4"/>
      <c r="C30" s="4"/>
      <c r="D30" s="4"/>
      <c r="E30" s="6" t="s">
        <v>227</v>
      </c>
      <c r="F30" s="6" t="s">
        <v>227</v>
      </c>
    </row>
    <row r="31" spans="1:6" ht="46.8" x14ac:dyDescent="0.3">
      <c r="A31" s="8" t="s">
        <v>117</v>
      </c>
      <c r="B31" s="4"/>
      <c r="C31" s="4"/>
      <c r="D31" s="4"/>
      <c r="E31" s="6" t="s">
        <v>227</v>
      </c>
      <c r="F31" s="6" t="s">
        <v>227</v>
      </c>
    </row>
    <row r="32" spans="1:6" ht="93.6" x14ac:dyDescent="0.3">
      <c r="A32" s="8" t="s">
        <v>120</v>
      </c>
      <c r="B32" s="4"/>
      <c r="C32" s="4"/>
      <c r="D32" s="4"/>
      <c r="E32" s="6" t="s">
        <v>227</v>
      </c>
      <c r="F32" s="6" t="s">
        <v>227</v>
      </c>
    </row>
    <row r="33" spans="1:6" ht="46.8" x14ac:dyDescent="0.3">
      <c r="A33" s="8" t="s">
        <v>53</v>
      </c>
      <c r="B33" s="4"/>
      <c r="C33" s="4"/>
      <c r="D33" s="4"/>
      <c r="E33" s="6" t="s">
        <v>227</v>
      </c>
      <c r="F33" s="6" t="s">
        <v>227</v>
      </c>
    </row>
    <row r="34" spans="1:6" ht="46.8" x14ac:dyDescent="0.3">
      <c r="A34" s="8" t="s">
        <v>126</v>
      </c>
      <c r="B34" s="4"/>
      <c r="C34" s="4"/>
      <c r="D34" s="4"/>
      <c r="E34" s="6" t="s">
        <v>227</v>
      </c>
      <c r="F34" s="6" t="s">
        <v>227</v>
      </c>
    </row>
    <row r="35" spans="1:6" ht="46.8" x14ac:dyDescent="0.3">
      <c r="A35" s="8" t="s">
        <v>130</v>
      </c>
      <c r="B35" s="4"/>
      <c r="C35" s="4"/>
      <c r="D35" s="4"/>
      <c r="E35" s="6" t="s">
        <v>227</v>
      </c>
      <c r="F35" s="6" t="s">
        <v>227</v>
      </c>
    </row>
    <row r="36" spans="1:6" ht="31.2" x14ac:dyDescent="0.3">
      <c r="A36" s="8" t="s">
        <v>135</v>
      </c>
      <c r="B36" s="4"/>
      <c r="C36" s="4"/>
      <c r="D36" s="4"/>
      <c r="E36" s="6" t="s">
        <v>227</v>
      </c>
      <c r="F36" s="6" t="s">
        <v>227</v>
      </c>
    </row>
    <row r="37" spans="1:6" ht="46.8" x14ac:dyDescent="0.3">
      <c r="A37" s="8" t="s">
        <v>136</v>
      </c>
      <c r="B37" s="4"/>
      <c r="C37" s="4"/>
      <c r="D37" s="4"/>
      <c r="E37" s="6" t="s">
        <v>227</v>
      </c>
      <c r="F37" s="6" t="s">
        <v>227</v>
      </c>
    </row>
    <row r="38" spans="1:6" ht="31.2" x14ac:dyDescent="0.3">
      <c r="A38" s="8" t="s">
        <v>139</v>
      </c>
      <c r="B38" s="4"/>
      <c r="C38" s="4"/>
      <c r="D38" s="4"/>
      <c r="E38" s="6" t="s">
        <v>227</v>
      </c>
      <c r="F38" s="6" t="s">
        <v>227</v>
      </c>
    </row>
    <row r="39" spans="1:6" ht="31.2" x14ac:dyDescent="0.3">
      <c r="A39" s="8" t="s">
        <v>153</v>
      </c>
      <c r="B39" s="4"/>
      <c r="C39" s="4"/>
      <c r="D39" s="4"/>
      <c r="E39" s="6" t="s">
        <v>227</v>
      </c>
      <c r="F39" s="6" t="s">
        <v>227</v>
      </c>
    </row>
    <row r="40" spans="1:6" ht="46.8" x14ac:dyDescent="0.3">
      <c r="A40" s="9" t="s">
        <v>55</v>
      </c>
      <c r="B40" s="4"/>
      <c r="C40" s="4"/>
      <c r="D40" s="4"/>
      <c r="E40" s="6" t="s">
        <v>227</v>
      </c>
      <c r="F40" s="6" t="s">
        <v>227</v>
      </c>
    </row>
    <row r="41" spans="1:6" ht="31.2" x14ac:dyDescent="0.3">
      <c r="A41" s="8" t="s">
        <v>146</v>
      </c>
      <c r="B41" s="4"/>
      <c r="C41" s="4"/>
      <c r="D41" s="4"/>
      <c r="E41" s="6" t="s">
        <v>227</v>
      </c>
      <c r="F41" s="6" t="s">
        <v>227</v>
      </c>
    </row>
    <row r="42" spans="1:6" ht="46.8" x14ac:dyDescent="0.3">
      <c r="A42" s="8" t="s">
        <v>147</v>
      </c>
      <c r="B42" s="4"/>
      <c r="C42" s="4"/>
      <c r="D42" s="4"/>
      <c r="E42" s="6" t="s">
        <v>227</v>
      </c>
      <c r="F42" s="6" t="s">
        <v>227</v>
      </c>
    </row>
    <row r="43" spans="1:6" ht="31.2" x14ac:dyDescent="0.3">
      <c r="A43" s="8" t="s">
        <v>60</v>
      </c>
      <c r="B43" s="4"/>
      <c r="C43" s="4"/>
      <c r="D43" s="4"/>
      <c r="E43" s="6" t="s">
        <v>227</v>
      </c>
      <c r="F43" s="6" t="s">
        <v>227</v>
      </c>
    </row>
    <row r="44" spans="1:6" ht="31.2" x14ac:dyDescent="0.3">
      <c r="A44" s="8" t="s">
        <v>61</v>
      </c>
      <c r="B44" s="4"/>
      <c r="C44" s="4"/>
      <c r="D44" s="4"/>
      <c r="E44" s="6" t="s">
        <v>227</v>
      </c>
      <c r="F44" s="6" t="s">
        <v>227</v>
      </c>
    </row>
    <row r="45" spans="1:6" ht="31.2" x14ac:dyDescent="0.3">
      <c r="A45" s="8" t="s">
        <v>160</v>
      </c>
      <c r="B45" s="4"/>
      <c r="C45" s="4"/>
      <c r="D45" s="4"/>
      <c r="E45" s="6" t="s">
        <v>227</v>
      </c>
      <c r="F45" s="6" t="s">
        <v>227</v>
      </c>
    </row>
    <row r="46" spans="1:6" ht="46.8" x14ac:dyDescent="0.3">
      <c r="A46" s="8" t="s">
        <v>161</v>
      </c>
      <c r="B46" s="4"/>
      <c r="C46" s="4"/>
      <c r="D46" s="4"/>
      <c r="E46" s="6" t="s">
        <v>227</v>
      </c>
      <c r="F46" s="6" t="s">
        <v>227</v>
      </c>
    </row>
    <row r="47" spans="1:6" ht="31.2" x14ac:dyDescent="0.3">
      <c r="A47" s="8" t="s">
        <v>167</v>
      </c>
      <c r="B47" s="4"/>
      <c r="C47" s="4"/>
      <c r="D47" s="4"/>
      <c r="E47" s="6" t="s">
        <v>227</v>
      </c>
      <c r="F47" s="6" t="s">
        <v>227</v>
      </c>
    </row>
    <row r="48" spans="1:6" ht="31.2" x14ac:dyDescent="0.3">
      <c r="A48" s="8" t="s">
        <v>168</v>
      </c>
      <c r="B48" s="4"/>
      <c r="C48" s="4"/>
      <c r="D48" s="4"/>
      <c r="E48" s="6" t="s">
        <v>227</v>
      </c>
      <c r="F48" s="6" t="s">
        <v>227</v>
      </c>
    </row>
    <row r="49" spans="1:6" ht="31.2" x14ac:dyDescent="0.3">
      <c r="A49" s="8" t="s">
        <v>169</v>
      </c>
      <c r="B49" s="4"/>
      <c r="C49" s="4"/>
      <c r="D49" s="4"/>
      <c r="E49" s="6" t="s">
        <v>227</v>
      </c>
      <c r="F49" s="6" t="s">
        <v>227</v>
      </c>
    </row>
    <row r="50" spans="1:6" x14ac:dyDescent="0.3">
      <c r="A50" s="8" t="s">
        <v>62</v>
      </c>
      <c r="B50" s="4"/>
      <c r="C50" s="4"/>
      <c r="D50" s="4"/>
      <c r="E50" s="6" t="s">
        <v>227</v>
      </c>
      <c r="F50" s="6" t="s">
        <v>227</v>
      </c>
    </row>
    <row r="51" spans="1:6" ht="62.4" x14ac:dyDescent="0.3">
      <c r="A51" s="8" t="s">
        <v>172</v>
      </c>
      <c r="B51" s="4"/>
      <c r="C51" s="4"/>
      <c r="D51" s="4"/>
      <c r="E51" s="6" t="s">
        <v>227</v>
      </c>
      <c r="F51" s="6" t="s">
        <v>227</v>
      </c>
    </row>
    <row r="52" spans="1:6" ht="31.2" x14ac:dyDescent="0.3">
      <c r="A52" s="8" t="s">
        <v>173</v>
      </c>
      <c r="B52" s="4"/>
      <c r="C52" s="4"/>
      <c r="D52" s="4"/>
      <c r="E52" s="6" t="s">
        <v>227</v>
      </c>
      <c r="F52" s="6" t="s">
        <v>227</v>
      </c>
    </row>
    <row r="53" spans="1:6" ht="78" x14ac:dyDescent="0.3">
      <c r="A53" s="8" t="s">
        <v>68</v>
      </c>
      <c r="B53" s="4"/>
      <c r="C53" s="4"/>
      <c r="D53" s="4"/>
      <c r="E53" s="6" t="s">
        <v>227</v>
      </c>
      <c r="F53" s="6" t="s">
        <v>227</v>
      </c>
    </row>
    <row r="54" spans="1:6" ht="31.2" x14ac:dyDescent="0.3">
      <c r="A54" s="8" t="s">
        <v>70</v>
      </c>
      <c r="B54" s="4"/>
      <c r="C54" s="4"/>
      <c r="D54" s="4"/>
      <c r="E54" s="6" t="s">
        <v>227</v>
      </c>
      <c r="F54" s="6" t="s">
        <v>227</v>
      </c>
    </row>
    <row r="55" spans="1:6" ht="31.2" x14ac:dyDescent="0.3">
      <c r="A55" s="8" t="s">
        <v>71</v>
      </c>
      <c r="B55" s="4"/>
      <c r="C55" s="4"/>
      <c r="D55" s="4"/>
      <c r="E55" s="6" t="s">
        <v>227</v>
      </c>
      <c r="F55" s="6" t="s">
        <v>227</v>
      </c>
    </row>
    <row r="56" spans="1:6" ht="31.2" x14ac:dyDescent="0.3">
      <c r="A56" s="8" t="s">
        <v>214</v>
      </c>
      <c r="B56" s="4"/>
      <c r="C56" s="4"/>
      <c r="D56" s="4"/>
      <c r="E56" s="6" t="s">
        <v>227</v>
      </c>
      <c r="F56" s="6" t="s">
        <v>227</v>
      </c>
    </row>
    <row r="57" spans="1:6" ht="78" x14ac:dyDescent="0.3">
      <c r="A57" s="9" t="s">
        <v>215</v>
      </c>
      <c r="B57" s="4"/>
      <c r="C57" s="4"/>
      <c r="D57" s="4"/>
      <c r="E57" s="6" t="s">
        <v>227</v>
      </c>
      <c r="F57" s="6" t="s">
        <v>227</v>
      </c>
    </row>
    <row r="58" spans="1:6" ht="62.4" x14ac:dyDescent="0.3">
      <c r="A58" s="8" t="s">
        <v>218</v>
      </c>
      <c r="B58" s="4"/>
      <c r="C58" s="4"/>
      <c r="D58" s="4"/>
      <c r="E58" s="6" t="s">
        <v>227</v>
      </c>
      <c r="F58" s="6" t="s">
        <v>227</v>
      </c>
    </row>
    <row r="59" spans="1:6" ht="31.2" x14ac:dyDescent="0.3">
      <c r="A59" s="8" t="s">
        <v>176</v>
      </c>
      <c r="B59" s="4"/>
      <c r="C59" s="4"/>
      <c r="D59" s="4"/>
      <c r="E59" s="6" t="s">
        <v>227</v>
      </c>
      <c r="F59" s="6" t="s">
        <v>227</v>
      </c>
    </row>
    <row r="60" spans="1:6" ht="31.2" x14ac:dyDescent="0.3">
      <c r="A60" s="8" t="s">
        <v>177</v>
      </c>
      <c r="B60" s="4"/>
      <c r="C60" s="4"/>
      <c r="D60" s="4"/>
      <c r="E60" s="6" t="s">
        <v>227</v>
      </c>
      <c r="F60" s="6" t="s">
        <v>227</v>
      </c>
    </row>
    <row r="61" spans="1:6" ht="31.2" x14ac:dyDescent="0.3">
      <c r="A61" s="8" t="s">
        <v>178</v>
      </c>
      <c r="B61" s="4"/>
      <c r="C61" s="4"/>
      <c r="D61" s="4"/>
      <c r="E61" s="6" t="s">
        <v>227</v>
      </c>
      <c r="F61" s="6" t="s">
        <v>227</v>
      </c>
    </row>
    <row r="62" spans="1:6" ht="46.8" x14ac:dyDescent="0.3">
      <c r="A62" s="8" t="s">
        <v>200</v>
      </c>
      <c r="B62" s="4"/>
      <c r="C62" s="4"/>
      <c r="D62" s="4"/>
      <c r="E62" s="6" t="s">
        <v>227</v>
      </c>
      <c r="F62" s="6" t="s">
        <v>227</v>
      </c>
    </row>
    <row r="63" spans="1:6" ht="46.8" x14ac:dyDescent="0.3">
      <c r="A63" s="8" t="s">
        <v>179</v>
      </c>
      <c r="B63" s="4"/>
      <c r="C63" s="4"/>
      <c r="D63" s="4"/>
      <c r="E63" s="6" t="s">
        <v>227</v>
      </c>
      <c r="F63" s="6" t="s">
        <v>227</v>
      </c>
    </row>
    <row r="64" spans="1:6" ht="31.2" x14ac:dyDescent="0.3">
      <c r="A64" s="8" t="s">
        <v>75</v>
      </c>
      <c r="B64" s="4"/>
      <c r="C64" s="4"/>
      <c r="D64" s="4"/>
      <c r="E64" s="6" t="s">
        <v>227</v>
      </c>
      <c r="F64" s="6" t="s">
        <v>227</v>
      </c>
    </row>
    <row r="65" spans="1:6" ht="31.2" x14ac:dyDescent="0.3">
      <c r="A65" s="8" t="s">
        <v>180</v>
      </c>
      <c r="B65" s="4"/>
      <c r="C65" s="4"/>
      <c r="D65" s="4"/>
      <c r="E65" s="6" t="s">
        <v>227</v>
      </c>
      <c r="F65" s="6" t="s">
        <v>227</v>
      </c>
    </row>
    <row r="66" spans="1:6" ht="31.2" x14ac:dyDescent="0.3">
      <c r="A66" s="8" t="s">
        <v>196</v>
      </c>
      <c r="B66" s="4"/>
      <c r="C66" s="4"/>
      <c r="D66" s="4"/>
      <c r="E66" s="6" t="s">
        <v>227</v>
      </c>
      <c r="F66" s="6" t="s">
        <v>227</v>
      </c>
    </row>
    <row r="67" spans="1:6" ht="62.4" x14ac:dyDescent="0.3">
      <c r="A67" s="8" t="s">
        <v>193</v>
      </c>
      <c r="B67" s="4"/>
      <c r="C67" s="4"/>
      <c r="D67" s="4"/>
      <c r="E67" s="6" t="s">
        <v>227</v>
      </c>
      <c r="F67" s="6" t="s">
        <v>227</v>
      </c>
    </row>
    <row r="68" spans="1:6" ht="31.2" x14ac:dyDescent="0.3">
      <c r="A68" s="9" t="s">
        <v>190</v>
      </c>
      <c r="B68" s="4"/>
      <c r="C68" s="4"/>
      <c r="D68" s="4"/>
      <c r="E68" s="6" t="s">
        <v>227</v>
      </c>
      <c r="F68" s="6" t="s">
        <v>227</v>
      </c>
    </row>
    <row r="69" spans="1:6" ht="31.2" x14ac:dyDescent="0.3">
      <c r="A69" s="8" t="s">
        <v>181</v>
      </c>
      <c r="B69" s="4"/>
      <c r="C69" s="4"/>
      <c r="D69" s="4"/>
      <c r="E69" s="6" t="s">
        <v>227</v>
      </c>
      <c r="F69" s="6" t="s">
        <v>227</v>
      </c>
    </row>
    <row r="70" spans="1:6" ht="31.2" x14ac:dyDescent="0.3">
      <c r="A70" s="8" t="s">
        <v>187</v>
      </c>
      <c r="B70" s="4"/>
      <c r="C70" s="4"/>
      <c r="D70" s="4"/>
      <c r="E70" s="6" t="s">
        <v>227</v>
      </c>
      <c r="F70" s="6" t="s">
        <v>227</v>
      </c>
    </row>
    <row r="71" spans="1:6" ht="31.2" x14ac:dyDescent="0.3">
      <c r="A71" s="9" t="s">
        <v>184</v>
      </c>
      <c r="B71" s="4"/>
      <c r="C71" s="4"/>
      <c r="D71" s="4"/>
      <c r="E71" s="6" t="s">
        <v>227</v>
      </c>
      <c r="F71" s="6" t="s">
        <v>227</v>
      </c>
    </row>
  </sheetData>
  <mergeCells count="3">
    <mergeCell ref="E1:F1"/>
    <mergeCell ref="B2:D2"/>
    <mergeCell ref="E2:F2"/>
  </mergeCells>
  <conditionalFormatting sqref="E5">
    <cfRule type="containsText" dxfId="29" priority="3" operator="containsText" text="OK">
      <formula>NOT(ISERROR(SEARCH("OK",E5)))</formula>
    </cfRule>
  </conditionalFormatting>
  <conditionalFormatting sqref="E4:F71">
    <cfRule type="containsText" dxfId="28" priority="1" operator="containsText" text="GEEN">
      <formula>NOT(ISERROR(SEARCH("GEEN",E4)))</formula>
    </cfRule>
    <cfRule type="containsText" dxfId="27" priority="2" operator="containsText" text="OK">
      <formula>NOT(ISERROR(SEARCH("OK",E4)))</formula>
    </cfRule>
    <cfRule type="containsText" dxfId="26" priority="4" operator="containsText" text="BEPERKT">
      <formula>NOT(ISERROR(SEARCH("BEPERKT",E4)))</formula>
    </cfRule>
  </conditionalFormatting>
  <dataValidations count="1">
    <dataValidation type="list" allowBlank="1" showInputMessage="1" showErrorMessage="1" sqref="E4:F71" xr:uid="{04F09432-A868-42A1-93AC-02202F6D3CA2}">
      <formula1>$Z$4:$Z$6</formula1>
    </dataValidation>
  </dataValidations>
  <pageMargins left="0.7" right="0.7" top="0.75" bottom="0.75" header="0.3" footer="0.3"/>
  <headerFooter>
    <oddFooter>&amp;L_x000D_&amp;1#&amp;"Calibri"&amp;10&amp;K000000 Intern gebruik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1BF6-4DE1-4CCC-B790-1E6C5A81470E}">
  <dimension ref="A1:Z71"/>
  <sheetViews>
    <sheetView zoomScale="80" zoomScaleNormal="80" workbookViewId="0">
      <selection activeCell="A2" sqref="A2"/>
    </sheetView>
  </sheetViews>
  <sheetFormatPr defaultRowHeight="15.6" x14ac:dyDescent="0.3"/>
  <cols>
    <col min="1" max="1" width="54.88671875" style="7" customWidth="1"/>
    <col min="2" max="2" width="68.33203125" customWidth="1"/>
    <col min="3" max="3" width="75.5546875" customWidth="1"/>
    <col min="4" max="4" width="55.6640625" customWidth="1"/>
    <col min="5" max="5" width="59.6640625" customWidth="1"/>
    <col min="6" max="6" width="52.88671875" customWidth="1"/>
  </cols>
  <sheetData>
    <row r="1" spans="1:26" ht="23.4" x14ac:dyDescent="0.3">
      <c r="E1" s="61" t="s">
        <v>224</v>
      </c>
      <c r="F1" s="61"/>
    </row>
    <row r="2" spans="1:26" ht="33" x14ac:dyDescent="0.45">
      <c r="A2" s="10" t="s">
        <v>242</v>
      </c>
      <c r="B2" s="57" t="s">
        <v>235</v>
      </c>
      <c r="C2" s="57"/>
      <c r="D2" s="57"/>
      <c r="E2" s="62" t="str">
        <f t="shared" ref="E2" si="0">$B$2</f>
        <v>NAAM VAN LEVERANCIER 1</v>
      </c>
      <c r="F2" s="62"/>
    </row>
    <row r="3" spans="1:26" ht="144" x14ac:dyDescent="0.35">
      <c r="A3" s="7" t="s">
        <v>220</v>
      </c>
      <c r="B3" s="11" t="s">
        <v>222</v>
      </c>
      <c r="C3" s="11" t="s">
        <v>223</v>
      </c>
      <c r="D3" s="12" t="s">
        <v>221</v>
      </c>
      <c r="E3" s="14" t="s">
        <v>226</v>
      </c>
      <c r="F3" s="14" t="s">
        <v>225</v>
      </c>
    </row>
    <row r="4" spans="1:26" ht="62.4" x14ac:dyDescent="0.3">
      <c r="A4" s="8" t="s">
        <v>67</v>
      </c>
      <c r="B4" s="4"/>
      <c r="C4" s="4"/>
      <c r="D4" s="4"/>
      <c r="E4" s="6" t="s">
        <v>227</v>
      </c>
      <c r="F4" s="6" t="s">
        <v>227</v>
      </c>
      <c r="Z4" t="s">
        <v>227</v>
      </c>
    </row>
    <row r="5" spans="1:26" ht="78" x14ac:dyDescent="0.3">
      <c r="A5" s="8" t="s">
        <v>20</v>
      </c>
      <c r="B5" s="4"/>
      <c r="C5" s="4"/>
      <c r="D5" s="4"/>
      <c r="E5" s="6" t="s">
        <v>227</v>
      </c>
      <c r="F5" s="6" t="s">
        <v>227</v>
      </c>
      <c r="Z5" t="s">
        <v>229</v>
      </c>
    </row>
    <row r="6" spans="1:26" ht="46.8" x14ac:dyDescent="0.3">
      <c r="A6" s="8" t="s">
        <v>85</v>
      </c>
      <c r="B6" s="4"/>
      <c r="C6" s="4"/>
      <c r="D6" s="4"/>
      <c r="E6" s="6" t="s">
        <v>227</v>
      </c>
      <c r="F6" s="6" t="s">
        <v>227</v>
      </c>
      <c r="Z6" t="s">
        <v>228</v>
      </c>
    </row>
    <row r="7" spans="1:26" ht="46.8" x14ac:dyDescent="0.3">
      <c r="A7" s="8" t="s">
        <v>86</v>
      </c>
      <c r="B7" s="4"/>
      <c r="C7" s="4"/>
      <c r="D7" s="4"/>
      <c r="E7" s="6" t="s">
        <v>227</v>
      </c>
      <c r="F7" s="6" t="s">
        <v>227</v>
      </c>
    </row>
    <row r="8" spans="1:26" ht="62.4" x14ac:dyDescent="0.3">
      <c r="A8" s="8" t="s">
        <v>21</v>
      </c>
      <c r="B8" s="4"/>
      <c r="C8" s="4"/>
      <c r="D8" s="4"/>
      <c r="E8" s="6" t="s">
        <v>227</v>
      </c>
      <c r="F8" s="6" t="s">
        <v>227</v>
      </c>
    </row>
    <row r="9" spans="1:26" ht="46.8" x14ac:dyDescent="0.3">
      <c r="A9" s="8" t="s">
        <v>22</v>
      </c>
      <c r="B9" s="4"/>
      <c r="C9" s="4"/>
      <c r="D9" s="4"/>
      <c r="E9" s="6" t="s">
        <v>227</v>
      </c>
      <c r="F9" s="6" t="s">
        <v>227</v>
      </c>
    </row>
    <row r="10" spans="1:26" ht="31.2" x14ac:dyDescent="0.3">
      <c r="A10" s="8" t="s">
        <v>23</v>
      </c>
      <c r="B10" s="4"/>
      <c r="C10" s="4"/>
      <c r="D10" s="4"/>
      <c r="E10" s="6" t="s">
        <v>227</v>
      </c>
      <c r="F10" s="6" t="s">
        <v>227</v>
      </c>
    </row>
    <row r="11" spans="1:26" ht="46.8" x14ac:dyDescent="0.3">
      <c r="A11" s="8" t="s">
        <v>87</v>
      </c>
      <c r="B11" s="4"/>
      <c r="C11" s="4"/>
      <c r="D11" s="4"/>
      <c r="E11" s="6" t="s">
        <v>227</v>
      </c>
      <c r="F11" s="6" t="s">
        <v>227</v>
      </c>
    </row>
    <row r="12" spans="1:26" ht="46.8" x14ac:dyDescent="0.3">
      <c r="A12" s="8" t="s">
        <v>14</v>
      </c>
      <c r="B12" s="4"/>
      <c r="C12" s="4"/>
      <c r="D12" s="4"/>
      <c r="E12" s="6" t="s">
        <v>227</v>
      </c>
      <c r="F12" s="6" t="s">
        <v>227</v>
      </c>
    </row>
    <row r="13" spans="1:26" ht="93.6" x14ac:dyDescent="0.3">
      <c r="A13" s="8" t="s">
        <v>149</v>
      </c>
      <c r="B13" s="4"/>
      <c r="C13" s="4"/>
      <c r="D13" s="4"/>
      <c r="E13" s="6" t="s">
        <v>227</v>
      </c>
      <c r="F13" s="6" t="s">
        <v>227</v>
      </c>
    </row>
    <row r="14" spans="1:26" ht="46.8" x14ac:dyDescent="0.3">
      <c r="A14" s="8" t="s">
        <v>27</v>
      </c>
      <c r="B14" s="4"/>
      <c r="C14" s="4"/>
      <c r="D14" s="4"/>
      <c r="E14" s="6" t="s">
        <v>227</v>
      </c>
      <c r="F14" s="6" t="s">
        <v>227</v>
      </c>
    </row>
    <row r="15" spans="1:26" ht="46.8" x14ac:dyDescent="0.3">
      <c r="A15" s="8" t="s">
        <v>24</v>
      </c>
      <c r="B15" s="4"/>
      <c r="C15" s="4"/>
      <c r="D15" s="4"/>
      <c r="E15" s="6" t="s">
        <v>227</v>
      </c>
      <c r="F15" s="6" t="s">
        <v>227</v>
      </c>
    </row>
    <row r="16" spans="1:26" ht="62.4" x14ac:dyDescent="0.3">
      <c r="A16" s="8" t="s">
        <v>25</v>
      </c>
      <c r="B16" s="4"/>
      <c r="C16" s="4"/>
      <c r="D16" s="4"/>
      <c r="E16" s="6" t="s">
        <v>227</v>
      </c>
      <c r="F16" s="6" t="s">
        <v>227</v>
      </c>
    </row>
    <row r="17" spans="1:6" ht="46.8" x14ac:dyDescent="0.3">
      <c r="A17" s="8" t="s">
        <v>26</v>
      </c>
      <c r="B17" s="4"/>
      <c r="C17" s="4"/>
      <c r="D17" s="4"/>
      <c r="E17" s="6" t="s">
        <v>227</v>
      </c>
      <c r="F17" s="6" t="s">
        <v>227</v>
      </c>
    </row>
    <row r="18" spans="1:6" ht="31.2" x14ac:dyDescent="0.3">
      <c r="A18" s="8" t="s">
        <v>93</v>
      </c>
      <c r="B18" s="4"/>
      <c r="C18" s="4"/>
      <c r="D18" s="4"/>
      <c r="E18" s="6" t="s">
        <v>227</v>
      </c>
      <c r="F18" s="6" t="s">
        <v>227</v>
      </c>
    </row>
    <row r="19" spans="1:6" ht="46.8" x14ac:dyDescent="0.3">
      <c r="A19" s="8" t="s">
        <v>98</v>
      </c>
      <c r="B19" s="4"/>
      <c r="C19" s="4"/>
      <c r="D19" s="4"/>
      <c r="E19" s="6" t="s">
        <v>227</v>
      </c>
      <c r="F19" s="6" t="s">
        <v>227</v>
      </c>
    </row>
    <row r="20" spans="1:6" ht="31.2" x14ac:dyDescent="0.3">
      <c r="A20" s="8" t="s">
        <v>97</v>
      </c>
      <c r="B20" s="4"/>
      <c r="C20" s="4"/>
      <c r="D20" s="4"/>
      <c r="E20" s="6" t="s">
        <v>227</v>
      </c>
      <c r="F20" s="6" t="s">
        <v>227</v>
      </c>
    </row>
    <row r="21" spans="1:6" ht="62.4" x14ac:dyDescent="0.3">
      <c r="A21" s="8" t="s">
        <v>106</v>
      </c>
      <c r="B21" s="4"/>
      <c r="C21" s="4"/>
      <c r="D21" s="4"/>
      <c r="E21" s="6" t="s">
        <v>227</v>
      </c>
      <c r="F21" s="6" t="s">
        <v>227</v>
      </c>
    </row>
    <row r="22" spans="1:6" ht="46.8" x14ac:dyDescent="0.3">
      <c r="A22" s="8" t="s">
        <v>102</v>
      </c>
      <c r="B22" s="4"/>
      <c r="C22" s="4"/>
      <c r="D22" s="4"/>
      <c r="E22" s="6" t="s">
        <v>227</v>
      </c>
      <c r="F22" s="6" t="s">
        <v>227</v>
      </c>
    </row>
    <row r="23" spans="1:6" ht="46.8" x14ac:dyDescent="0.3">
      <c r="A23" s="8" t="s">
        <v>103</v>
      </c>
      <c r="B23" s="4"/>
      <c r="C23" s="4"/>
      <c r="D23" s="4"/>
      <c r="E23" s="6" t="s">
        <v>227</v>
      </c>
      <c r="F23" s="6" t="s">
        <v>227</v>
      </c>
    </row>
    <row r="24" spans="1:6" ht="46.8" x14ac:dyDescent="0.3">
      <c r="A24" s="8" t="s">
        <v>150</v>
      </c>
      <c r="B24" s="4"/>
      <c r="C24" s="4"/>
      <c r="D24" s="4"/>
      <c r="E24" s="6" t="s">
        <v>227</v>
      </c>
      <c r="F24" s="6" t="s">
        <v>227</v>
      </c>
    </row>
    <row r="25" spans="1:6" ht="46.8" x14ac:dyDescent="0.3">
      <c r="A25" s="8" t="s">
        <v>64</v>
      </c>
      <c r="B25" s="4"/>
      <c r="C25" s="4"/>
      <c r="D25" s="4"/>
      <c r="E25" s="6" t="s">
        <v>227</v>
      </c>
      <c r="F25" s="6" t="s">
        <v>227</v>
      </c>
    </row>
    <row r="26" spans="1:6" ht="31.2" x14ac:dyDescent="0.3">
      <c r="A26" s="8" t="s">
        <v>151</v>
      </c>
      <c r="B26" s="4"/>
      <c r="C26" s="4"/>
      <c r="D26" s="4"/>
      <c r="E26" s="6" t="s">
        <v>227</v>
      </c>
      <c r="F26" s="6" t="s">
        <v>227</v>
      </c>
    </row>
    <row r="27" spans="1:6" ht="46.8" x14ac:dyDescent="0.3">
      <c r="A27" s="8" t="s">
        <v>65</v>
      </c>
      <c r="B27" s="4"/>
      <c r="C27" s="4"/>
      <c r="D27" s="4"/>
      <c r="E27" s="6" t="s">
        <v>227</v>
      </c>
      <c r="F27" s="6" t="s">
        <v>227</v>
      </c>
    </row>
    <row r="28" spans="1:6" ht="46.8" x14ac:dyDescent="0.3">
      <c r="A28" s="8" t="s">
        <v>66</v>
      </c>
      <c r="B28" s="4"/>
      <c r="C28" s="4"/>
      <c r="D28" s="4"/>
      <c r="E28" s="6" t="s">
        <v>227</v>
      </c>
      <c r="F28" s="6" t="s">
        <v>227</v>
      </c>
    </row>
    <row r="29" spans="1:6" ht="46.8" x14ac:dyDescent="0.3">
      <c r="A29" s="8" t="s">
        <v>109</v>
      </c>
      <c r="B29" s="4"/>
      <c r="C29" s="4"/>
      <c r="D29" s="4"/>
      <c r="E29" s="6" t="s">
        <v>227</v>
      </c>
      <c r="F29" s="6" t="s">
        <v>227</v>
      </c>
    </row>
    <row r="30" spans="1:6" ht="62.4" x14ac:dyDescent="0.3">
      <c r="A30" s="8" t="s">
        <v>113</v>
      </c>
      <c r="B30" s="4"/>
      <c r="C30" s="4"/>
      <c r="D30" s="4"/>
      <c r="E30" s="6" t="s">
        <v>227</v>
      </c>
      <c r="F30" s="6" t="s">
        <v>227</v>
      </c>
    </row>
    <row r="31" spans="1:6" ht="46.8" x14ac:dyDescent="0.3">
      <c r="A31" s="8" t="s">
        <v>117</v>
      </c>
      <c r="B31" s="4"/>
      <c r="C31" s="4"/>
      <c r="D31" s="4"/>
      <c r="E31" s="6" t="s">
        <v>227</v>
      </c>
      <c r="F31" s="6" t="s">
        <v>227</v>
      </c>
    </row>
    <row r="32" spans="1:6" ht="93.6" x14ac:dyDescent="0.3">
      <c r="A32" s="8" t="s">
        <v>120</v>
      </c>
      <c r="B32" s="4"/>
      <c r="C32" s="4"/>
      <c r="D32" s="4"/>
      <c r="E32" s="6" t="s">
        <v>227</v>
      </c>
      <c r="F32" s="6" t="s">
        <v>227</v>
      </c>
    </row>
    <row r="33" spans="1:6" ht="46.8" x14ac:dyDescent="0.3">
      <c r="A33" s="8" t="s">
        <v>53</v>
      </c>
      <c r="B33" s="4"/>
      <c r="C33" s="4"/>
      <c r="D33" s="4"/>
      <c r="E33" s="6" t="s">
        <v>227</v>
      </c>
      <c r="F33" s="6" t="s">
        <v>227</v>
      </c>
    </row>
    <row r="34" spans="1:6" ht="46.8" x14ac:dyDescent="0.3">
      <c r="A34" s="8" t="s">
        <v>126</v>
      </c>
      <c r="B34" s="4"/>
      <c r="C34" s="4"/>
      <c r="D34" s="4"/>
      <c r="E34" s="6" t="s">
        <v>227</v>
      </c>
      <c r="F34" s="6" t="s">
        <v>227</v>
      </c>
    </row>
    <row r="35" spans="1:6" ht="46.8" x14ac:dyDescent="0.3">
      <c r="A35" s="8" t="s">
        <v>130</v>
      </c>
      <c r="B35" s="4"/>
      <c r="C35" s="4"/>
      <c r="D35" s="4"/>
      <c r="E35" s="6" t="s">
        <v>227</v>
      </c>
      <c r="F35" s="6" t="s">
        <v>227</v>
      </c>
    </row>
    <row r="36" spans="1:6" ht="31.2" x14ac:dyDescent="0.3">
      <c r="A36" s="8" t="s">
        <v>135</v>
      </c>
      <c r="B36" s="4"/>
      <c r="C36" s="4"/>
      <c r="D36" s="4"/>
      <c r="E36" s="6" t="s">
        <v>227</v>
      </c>
      <c r="F36" s="6" t="s">
        <v>227</v>
      </c>
    </row>
    <row r="37" spans="1:6" ht="46.8" x14ac:dyDescent="0.3">
      <c r="A37" s="8" t="s">
        <v>136</v>
      </c>
      <c r="B37" s="4"/>
      <c r="C37" s="4"/>
      <c r="D37" s="4"/>
      <c r="E37" s="6" t="s">
        <v>227</v>
      </c>
      <c r="F37" s="6" t="s">
        <v>227</v>
      </c>
    </row>
    <row r="38" spans="1:6" ht="31.2" x14ac:dyDescent="0.3">
      <c r="A38" s="8" t="s">
        <v>139</v>
      </c>
      <c r="B38" s="4"/>
      <c r="C38" s="4"/>
      <c r="D38" s="4"/>
      <c r="E38" s="6" t="s">
        <v>227</v>
      </c>
      <c r="F38" s="6" t="s">
        <v>227</v>
      </c>
    </row>
    <row r="39" spans="1:6" ht="31.2" x14ac:dyDescent="0.3">
      <c r="A39" s="8" t="s">
        <v>153</v>
      </c>
      <c r="B39" s="4"/>
      <c r="C39" s="4"/>
      <c r="D39" s="4"/>
      <c r="E39" s="6" t="s">
        <v>227</v>
      </c>
      <c r="F39" s="6" t="s">
        <v>227</v>
      </c>
    </row>
    <row r="40" spans="1:6" ht="46.8" x14ac:dyDescent="0.3">
      <c r="A40" s="9" t="s">
        <v>55</v>
      </c>
      <c r="B40" s="4"/>
      <c r="C40" s="4"/>
      <c r="D40" s="4"/>
      <c r="E40" s="6" t="s">
        <v>227</v>
      </c>
      <c r="F40" s="6" t="s">
        <v>227</v>
      </c>
    </row>
    <row r="41" spans="1:6" ht="31.2" x14ac:dyDescent="0.3">
      <c r="A41" s="8" t="s">
        <v>146</v>
      </c>
      <c r="B41" s="4"/>
      <c r="C41" s="4"/>
      <c r="D41" s="4"/>
      <c r="E41" s="6" t="s">
        <v>227</v>
      </c>
      <c r="F41" s="6" t="s">
        <v>227</v>
      </c>
    </row>
    <row r="42" spans="1:6" ht="46.8" x14ac:dyDescent="0.3">
      <c r="A42" s="8" t="s">
        <v>147</v>
      </c>
      <c r="B42" s="4"/>
      <c r="C42" s="4"/>
      <c r="D42" s="4"/>
      <c r="E42" s="6" t="s">
        <v>227</v>
      </c>
      <c r="F42" s="6" t="s">
        <v>227</v>
      </c>
    </row>
    <row r="43" spans="1:6" ht="31.2" x14ac:dyDescent="0.3">
      <c r="A43" s="8" t="s">
        <v>60</v>
      </c>
      <c r="B43" s="4"/>
      <c r="C43" s="4"/>
      <c r="D43" s="4"/>
      <c r="E43" s="6" t="s">
        <v>227</v>
      </c>
      <c r="F43" s="6" t="s">
        <v>227</v>
      </c>
    </row>
    <row r="44" spans="1:6" ht="31.2" x14ac:dyDescent="0.3">
      <c r="A44" s="8" t="s">
        <v>61</v>
      </c>
      <c r="B44" s="4"/>
      <c r="C44" s="4"/>
      <c r="D44" s="4"/>
      <c r="E44" s="6" t="s">
        <v>227</v>
      </c>
      <c r="F44" s="6" t="s">
        <v>227</v>
      </c>
    </row>
    <row r="45" spans="1:6" ht="31.2" x14ac:dyDescent="0.3">
      <c r="A45" s="8" t="s">
        <v>160</v>
      </c>
      <c r="B45" s="4"/>
      <c r="C45" s="4"/>
      <c r="D45" s="4"/>
      <c r="E45" s="6" t="s">
        <v>227</v>
      </c>
      <c r="F45" s="6" t="s">
        <v>227</v>
      </c>
    </row>
    <row r="46" spans="1:6" ht="46.8" x14ac:dyDescent="0.3">
      <c r="A46" s="8" t="s">
        <v>161</v>
      </c>
      <c r="B46" s="4"/>
      <c r="C46" s="4"/>
      <c r="D46" s="4"/>
      <c r="E46" s="6" t="s">
        <v>227</v>
      </c>
      <c r="F46" s="6" t="s">
        <v>227</v>
      </c>
    </row>
    <row r="47" spans="1:6" ht="31.2" x14ac:dyDescent="0.3">
      <c r="A47" s="8" t="s">
        <v>167</v>
      </c>
      <c r="B47" s="4"/>
      <c r="C47" s="4"/>
      <c r="D47" s="4"/>
      <c r="E47" s="6" t="s">
        <v>227</v>
      </c>
      <c r="F47" s="6" t="s">
        <v>227</v>
      </c>
    </row>
    <row r="48" spans="1:6" ht="31.2" x14ac:dyDescent="0.3">
      <c r="A48" s="8" t="s">
        <v>168</v>
      </c>
      <c r="B48" s="4"/>
      <c r="C48" s="4"/>
      <c r="D48" s="4"/>
      <c r="E48" s="6" t="s">
        <v>227</v>
      </c>
      <c r="F48" s="6" t="s">
        <v>227</v>
      </c>
    </row>
    <row r="49" spans="1:6" ht="31.2" x14ac:dyDescent="0.3">
      <c r="A49" s="8" t="s">
        <v>169</v>
      </c>
      <c r="B49" s="4"/>
      <c r="C49" s="4"/>
      <c r="D49" s="4"/>
      <c r="E49" s="6" t="s">
        <v>227</v>
      </c>
      <c r="F49" s="6" t="s">
        <v>227</v>
      </c>
    </row>
    <row r="50" spans="1:6" x14ac:dyDescent="0.3">
      <c r="A50" s="8" t="s">
        <v>62</v>
      </c>
      <c r="B50" s="4"/>
      <c r="C50" s="4"/>
      <c r="D50" s="4"/>
      <c r="E50" s="6" t="s">
        <v>227</v>
      </c>
      <c r="F50" s="6" t="s">
        <v>227</v>
      </c>
    </row>
    <row r="51" spans="1:6" ht="62.4" x14ac:dyDescent="0.3">
      <c r="A51" s="8" t="s">
        <v>172</v>
      </c>
      <c r="B51" s="4"/>
      <c r="C51" s="4"/>
      <c r="D51" s="4"/>
      <c r="E51" s="6" t="s">
        <v>227</v>
      </c>
      <c r="F51" s="6" t="s">
        <v>227</v>
      </c>
    </row>
    <row r="52" spans="1:6" ht="31.2" x14ac:dyDescent="0.3">
      <c r="A52" s="8" t="s">
        <v>173</v>
      </c>
      <c r="B52" s="4"/>
      <c r="C52" s="4"/>
      <c r="D52" s="4"/>
      <c r="E52" s="6" t="s">
        <v>227</v>
      </c>
      <c r="F52" s="6" t="s">
        <v>227</v>
      </c>
    </row>
    <row r="53" spans="1:6" ht="78" x14ac:dyDescent="0.3">
      <c r="A53" s="8" t="s">
        <v>68</v>
      </c>
      <c r="B53" s="4"/>
      <c r="C53" s="4"/>
      <c r="D53" s="4"/>
      <c r="E53" s="6" t="s">
        <v>227</v>
      </c>
      <c r="F53" s="6" t="s">
        <v>227</v>
      </c>
    </row>
    <row r="54" spans="1:6" ht="31.2" x14ac:dyDescent="0.3">
      <c r="A54" s="8" t="s">
        <v>70</v>
      </c>
      <c r="B54" s="4"/>
      <c r="C54" s="4"/>
      <c r="D54" s="4"/>
      <c r="E54" s="6" t="s">
        <v>227</v>
      </c>
      <c r="F54" s="6" t="s">
        <v>227</v>
      </c>
    </row>
    <row r="55" spans="1:6" ht="31.2" x14ac:dyDescent="0.3">
      <c r="A55" s="8" t="s">
        <v>71</v>
      </c>
      <c r="B55" s="4"/>
      <c r="C55" s="4"/>
      <c r="D55" s="4"/>
      <c r="E55" s="6" t="s">
        <v>227</v>
      </c>
      <c r="F55" s="6" t="s">
        <v>227</v>
      </c>
    </row>
    <row r="56" spans="1:6" ht="31.2" x14ac:dyDescent="0.3">
      <c r="A56" s="8" t="s">
        <v>214</v>
      </c>
      <c r="B56" s="4"/>
      <c r="C56" s="4"/>
      <c r="D56" s="4"/>
      <c r="E56" s="6" t="s">
        <v>227</v>
      </c>
      <c r="F56" s="6" t="s">
        <v>227</v>
      </c>
    </row>
    <row r="57" spans="1:6" ht="78" x14ac:dyDescent="0.3">
      <c r="A57" s="9" t="s">
        <v>215</v>
      </c>
      <c r="B57" s="4"/>
      <c r="C57" s="4"/>
      <c r="D57" s="4"/>
      <c r="E57" s="6" t="s">
        <v>227</v>
      </c>
      <c r="F57" s="6" t="s">
        <v>227</v>
      </c>
    </row>
    <row r="58" spans="1:6" ht="62.4" x14ac:dyDescent="0.3">
      <c r="A58" s="8" t="s">
        <v>218</v>
      </c>
      <c r="B58" s="4"/>
      <c r="C58" s="4"/>
      <c r="D58" s="4"/>
      <c r="E58" s="6" t="s">
        <v>227</v>
      </c>
      <c r="F58" s="6" t="s">
        <v>227</v>
      </c>
    </row>
    <row r="59" spans="1:6" ht="31.2" x14ac:dyDescent="0.3">
      <c r="A59" s="8" t="s">
        <v>176</v>
      </c>
      <c r="B59" s="4"/>
      <c r="C59" s="4"/>
      <c r="D59" s="4"/>
      <c r="E59" s="6" t="s">
        <v>227</v>
      </c>
      <c r="F59" s="6" t="s">
        <v>227</v>
      </c>
    </row>
    <row r="60" spans="1:6" ht="31.2" x14ac:dyDescent="0.3">
      <c r="A60" s="8" t="s">
        <v>177</v>
      </c>
      <c r="B60" s="4"/>
      <c r="C60" s="4"/>
      <c r="D60" s="4"/>
      <c r="E60" s="6" t="s">
        <v>227</v>
      </c>
      <c r="F60" s="6" t="s">
        <v>227</v>
      </c>
    </row>
    <row r="61" spans="1:6" ht="31.2" x14ac:dyDescent="0.3">
      <c r="A61" s="8" t="s">
        <v>178</v>
      </c>
      <c r="B61" s="4"/>
      <c r="C61" s="4"/>
      <c r="D61" s="4"/>
      <c r="E61" s="6" t="s">
        <v>227</v>
      </c>
      <c r="F61" s="6" t="s">
        <v>227</v>
      </c>
    </row>
    <row r="62" spans="1:6" ht="46.8" x14ac:dyDescent="0.3">
      <c r="A62" s="8" t="s">
        <v>200</v>
      </c>
      <c r="B62" s="4"/>
      <c r="C62" s="4"/>
      <c r="D62" s="4"/>
      <c r="E62" s="6" t="s">
        <v>227</v>
      </c>
      <c r="F62" s="6" t="s">
        <v>227</v>
      </c>
    </row>
    <row r="63" spans="1:6" ht="46.8" x14ac:dyDescent="0.3">
      <c r="A63" s="8" t="s">
        <v>179</v>
      </c>
      <c r="B63" s="4"/>
      <c r="C63" s="4"/>
      <c r="D63" s="4"/>
      <c r="E63" s="6" t="s">
        <v>227</v>
      </c>
      <c r="F63" s="6" t="s">
        <v>227</v>
      </c>
    </row>
    <row r="64" spans="1:6" ht="31.2" x14ac:dyDescent="0.3">
      <c r="A64" s="8" t="s">
        <v>75</v>
      </c>
      <c r="B64" s="4"/>
      <c r="C64" s="4"/>
      <c r="D64" s="4"/>
      <c r="E64" s="6" t="s">
        <v>227</v>
      </c>
      <c r="F64" s="6" t="s">
        <v>227</v>
      </c>
    </row>
    <row r="65" spans="1:6" ht="31.2" x14ac:dyDescent="0.3">
      <c r="A65" s="8" t="s">
        <v>180</v>
      </c>
      <c r="B65" s="4"/>
      <c r="C65" s="4"/>
      <c r="D65" s="4"/>
      <c r="E65" s="6" t="s">
        <v>227</v>
      </c>
      <c r="F65" s="6" t="s">
        <v>227</v>
      </c>
    </row>
    <row r="66" spans="1:6" ht="31.2" x14ac:dyDescent="0.3">
      <c r="A66" s="8" t="s">
        <v>196</v>
      </c>
      <c r="B66" s="4"/>
      <c r="C66" s="4"/>
      <c r="D66" s="4"/>
      <c r="E66" s="6" t="s">
        <v>227</v>
      </c>
      <c r="F66" s="6" t="s">
        <v>227</v>
      </c>
    </row>
    <row r="67" spans="1:6" ht="62.4" x14ac:dyDescent="0.3">
      <c r="A67" s="8" t="s">
        <v>193</v>
      </c>
      <c r="B67" s="4"/>
      <c r="C67" s="4"/>
      <c r="D67" s="4"/>
      <c r="E67" s="6" t="s">
        <v>227</v>
      </c>
      <c r="F67" s="6" t="s">
        <v>227</v>
      </c>
    </row>
    <row r="68" spans="1:6" ht="31.2" x14ac:dyDescent="0.3">
      <c r="A68" s="9" t="s">
        <v>190</v>
      </c>
      <c r="B68" s="4"/>
      <c r="C68" s="4"/>
      <c r="D68" s="4"/>
      <c r="E68" s="6" t="s">
        <v>227</v>
      </c>
      <c r="F68" s="6" t="s">
        <v>227</v>
      </c>
    </row>
    <row r="69" spans="1:6" ht="31.2" x14ac:dyDescent="0.3">
      <c r="A69" s="8" t="s">
        <v>181</v>
      </c>
      <c r="B69" s="4"/>
      <c r="C69" s="4"/>
      <c r="D69" s="4"/>
      <c r="E69" s="6" t="s">
        <v>227</v>
      </c>
      <c r="F69" s="6" t="s">
        <v>227</v>
      </c>
    </row>
    <row r="70" spans="1:6" ht="31.2" x14ac:dyDescent="0.3">
      <c r="A70" s="8" t="s">
        <v>187</v>
      </c>
      <c r="B70" s="4"/>
      <c r="C70" s="4"/>
      <c r="D70" s="4"/>
      <c r="E70" s="6" t="s">
        <v>227</v>
      </c>
      <c r="F70" s="6" t="s">
        <v>227</v>
      </c>
    </row>
    <row r="71" spans="1:6" ht="31.2" x14ac:dyDescent="0.3">
      <c r="A71" s="9" t="s">
        <v>184</v>
      </c>
      <c r="B71" s="4"/>
      <c r="C71" s="4"/>
      <c r="D71" s="4"/>
      <c r="E71" s="6" t="s">
        <v>227</v>
      </c>
      <c r="F71" s="6" t="s">
        <v>227</v>
      </c>
    </row>
  </sheetData>
  <mergeCells count="3">
    <mergeCell ref="E1:F1"/>
    <mergeCell ref="B2:D2"/>
    <mergeCell ref="E2:F2"/>
  </mergeCells>
  <conditionalFormatting sqref="E5">
    <cfRule type="containsText" dxfId="25" priority="3" operator="containsText" text="OK">
      <formula>NOT(ISERROR(SEARCH("OK",E5)))</formula>
    </cfRule>
  </conditionalFormatting>
  <conditionalFormatting sqref="E4:F71">
    <cfRule type="containsText" dxfId="24" priority="1" operator="containsText" text="GEEN">
      <formula>NOT(ISERROR(SEARCH("GEEN",E4)))</formula>
    </cfRule>
    <cfRule type="containsText" dxfId="23" priority="2" operator="containsText" text="OK">
      <formula>NOT(ISERROR(SEARCH("OK",E4)))</formula>
    </cfRule>
    <cfRule type="containsText" dxfId="22" priority="4" operator="containsText" text="BEPERKT">
      <formula>NOT(ISERROR(SEARCH("BEPERKT",E4)))</formula>
    </cfRule>
  </conditionalFormatting>
  <dataValidations count="1">
    <dataValidation type="list" allowBlank="1" showInputMessage="1" showErrorMessage="1" sqref="E4:F71" xr:uid="{653D0AF5-AAC4-4F78-B091-4D105CB776B6}">
      <formula1>$Z$4:$Z$6</formula1>
    </dataValidation>
  </dataValidations>
  <pageMargins left="0.7" right="0.7" top="0.75" bottom="0.75" header="0.3" footer="0.3"/>
  <headerFooter>
    <oddFooter>&amp;L_x000D_&amp;1#&amp;"Calibri"&amp;10&amp;K000000 Intern gebruik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6578-CD14-4BF5-9F7A-3545971EA023}">
  <dimension ref="B1:T79"/>
  <sheetViews>
    <sheetView topLeftCell="H1" zoomScale="82" workbookViewId="0">
      <pane ySplit="4" topLeftCell="A71" activePane="bottomLeft" state="frozen"/>
      <selection pane="bottomLeft" activeCell="K76" sqref="K76"/>
    </sheetView>
  </sheetViews>
  <sheetFormatPr defaultRowHeight="14.4" x14ac:dyDescent="0.3"/>
  <cols>
    <col min="2" max="6" width="6.6640625" customWidth="1"/>
    <col min="7" max="7" width="54.88671875" customWidth="1"/>
    <col min="8" max="8" width="35.6640625" style="1" customWidth="1"/>
    <col min="9" max="9" width="34.5546875" customWidth="1"/>
    <col min="10" max="10" width="65.33203125" style="1" customWidth="1"/>
    <col min="11" max="20" width="20.6640625" customWidth="1"/>
  </cols>
  <sheetData>
    <row r="1" spans="2:20" ht="15" thickBot="1" x14ac:dyDescent="0.35"/>
    <row r="2" spans="2:20" ht="23.4" x14ac:dyDescent="0.45">
      <c r="K2" s="63" t="str">
        <f>ISV_DDMMYY_1!F2</f>
        <v xml:space="preserve">NAAM LEVERANCIER
</v>
      </c>
      <c r="L2" s="64"/>
      <c r="M2" s="64"/>
      <c r="N2" s="64"/>
      <c r="O2" s="64"/>
      <c r="P2" s="64"/>
      <c r="Q2" s="64"/>
      <c r="R2" s="64"/>
      <c r="S2" s="64"/>
      <c r="T2" s="65"/>
    </row>
    <row r="3" spans="2:20" ht="45.75" customHeight="1" thickBot="1" x14ac:dyDescent="0.35">
      <c r="B3" s="68" t="s">
        <v>35</v>
      </c>
      <c r="C3" s="68"/>
      <c r="D3" s="68"/>
      <c r="E3" s="68"/>
      <c r="F3" s="68"/>
      <c r="G3" s="55" t="s">
        <v>231</v>
      </c>
      <c r="H3" s="56"/>
      <c r="I3" s="56"/>
      <c r="J3" s="56"/>
      <c r="K3" s="69">
        <f ca="1">ISV_DDMMYY_1!$B$2</f>
        <v>45175</v>
      </c>
      <c r="L3" s="66"/>
      <c r="M3" s="70" t="str">
        <f>ISV_DDMMYY_2!$A$2</f>
        <v>VUL HIER DATUM IN WANNEER DE VRAGENLIJST_02 IS AANGELEVERD DOOR DE LEVERANCIER</v>
      </c>
      <c r="N3" s="70"/>
      <c r="O3" s="66" t="str">
        <f>ISV_DDMMYY_3!$A$2</f>
        <v>VUL HIER DATUM IN WANNEER DE VRAGENLIJST_03 IS AANGELEVERD DOOR DE LEVERANCIER</v>
      </c>
      <c r="P3" s="66"/>
      <c r="Q3" s="66" t="str">
        <f>ISV_DDMMYY_4!$A$2</f>
        <v>VUL HIER DATUM IN WANNEER DE VRAGENLIJST_04 IS AANGELEVERD DOOR DE LEVERANCIER</v>
      </c>
      <c r="R3" s="66"/>
      <c r="S3" s="66" t="str">
        <f>ISV_DDMMYY_5!$A$2</f>
        <v>VUL HIER DATUM IN WANNEER DE VRAGENLIJST_05 IS AANGELEVERD DOOR DE LEVERANCIER</v>
      </c>
      <c r="T3" s="67"/>
    </row>
    <row r="4" spans="2:20" ht="149.25" customHeight="1" x14ac:dyDescent="0.3">
      <c r="B4" s="2" t="s">
        <v>31</v>
      </c>
      <c r="C4" s="2" t="s">
        <v>79</v>
      </c>
      <c r="D4" s="2" t="s">
        <v>32</v>
      </c>
      <c r="E4" s="2" t="s">
        <v>33</v>
      </c>
      <c r="F4" s="2" t="s">
        <v>34</v>
      </c>
      <c r="G4" t="s">
        <v>0</v>
      </c>
      <c r="H4" s="1" t="s">
        <v>1</v>
      </c>
      <c r="I4" s="1" t="s">
        <v>37</v>
      </c>
      <c r="J4" s="1" t="s">
        <v>38</v>
      </c>
      <c r="K4" s="15" t="str">
        <f>ISV_DDMMYY_1!F3</f>
        <v xml:space="preserve">SCORE ANTWOORD 
Indien het antwoord voldoet aan de minimum eisen/verwachtingen kies dan voor score OK. 
Mocht er geen antwoord gegeven zijn dan kies score GEEN . 
Bij beperkt antwoord of twijfel kies voor score BEPERKT. </v>
      </c>
      <c r="L4" s="15" t="str">
        <f>ISV_DDMMYY_1!G3</f>
        <v xml:space="preserve">SCORE INFORMATIE 
Indien de aangeleverde informatie voldoet aan de minimum eisen/verwachtingen kies dan voor score OK. 
Mocht er geen informatie zijn aangeleverd of beschikbaar zijn dan kies score GEEN . 
Bij beperkte informatie of twijfel kies voor score BEPERKT. </v>
      </c>
      <c r="M4" s="15" t="str">
        <f>ISV_DDMMYY_2!E3</f>
        <v xml:space="preserve">SCORE ANTWOORD 
Indien het antwoord voldoet aan de minimum eisen/verwachtingen kies dan voor score OK. 
Mocht er geen antwoord gegeven zijn dan kies score GEEN . 
Bij beperkt antwoord of twijfel kies voor score BEPERKT. </v>
      </c>
      <c r="N4" s="15" t="str">
        <f>ISV_DDMMYY_2!F3</f>
        <v xml:space="preserve">SCORE INFORMATIE 
Indien de aangeleverde informatie voldoet aan de minimum eisen/verwachtingen kies dan voor score OK. 
Mocht er geen informatie zijn aangeleverd of beschikbaar zijn dan kies score GEEN . 
Bij beperkte informatie of twijfel kies voor score BEPERKT. </v>
      </c>
      <c r="O4" s="15" t="str">
        <f>ISV_DDMMYY_3!E3</f>
        <v xml:space="preserve">SCORE ANTWOORD 
Indien het antwoord voldoet aan de minimum eisen/verwachtingen kies dan voor score OK. 
Mocht er geen antwoord gegeven zijn dan kies score GEEN . 
Bij beperkt antwoord of twijfel kies voor score BEPERKT. </v>
      </c>
      <c r="P4" s="15" t="str">
        <f>ISV_DDMMYY_3!F3</f>
        <v xml:space="preserve">SCORE INFORMATIE 
Indien de aangeleverde informatie voldoet aan de minimum eisen/verwachtingen kies dan voor score OK. 
Mocht er geen informatie zijn aangeleverd of beschikbaar zijn dan kies score GEEN . 
Bij beperkte informatie of twijfel kies voor score BEPERKT. </v>
      </c>
      <c r="Q4" s="15" t="str">
        <f>ISV_DDMMYY_4!E3</f>
        <v xml:space="preserve">SCORE ANTWOORD 
Indien het antwoord voldoet aan de minimum eisen/verwachtingen kies dan voor score OK. 
Mocht er geen antwoord gegeven zijn dan kies score GEEN . 
Bij beperkt antwoord of twijfel kies voor score BEPERKT. </v>
      </c>
      <c r="R4" s="15" t="str">
        <f>ISV_DDMMYY_4!F3</f>
        <v xml:space="preserve">SCORE INFORMATIE 
Indien de aangeleverde informatie voldoet aan de minimum eisen/verwachtingen kies dan voor score OK. 
Mocht er geen informatie zijn aangeleverd of beschikbaar zijn dan kies score GEEN . 
Bij beperkte informatie of twijfel kies voor score BEPERKT. </v>
      </c>
      <c r="S4" s="15" t="str">
        <f>ISV_DDMMYY_5!E3</f>
        <v xml:space="preserve">SCORE ANTWOORD 
Indien het antwoord voldoet aan de minimum eisen/verwachtingen kies dan voor score OK. 
Mocht er geen antwoord gegeven zijn dan kies score GEEN . 
Bij beperkt antwoord of twijfel kies voor score BEPERKT. </v>
      </c>
      <c r="T4" s="15" t="str">
        <f>ISV_DDMMYY_5!F3</f>
        <v xml:space="preserve">SCORE INFORMATIE 
Indien de aangeleverde informatie voldoet aan de minimum eisen/verwachtingen kies dan voor score OK. 
Mocht er geen informatie zijn aangeleverd of beschikbaar zijn dan kies score GEEN . 
Bij beperkte informatie of twijfel kies voor score BEPERKT. </v>
      </c>
    </row>
    <row r="5" spans="2:20" ht="57.6" x14ac:dyDescent="0.3">
      <c r="B5" s="3" t="s">
        <v>36</v>
      </c>
      <c r="C5" s="3" t="s">
        <v>36</v>
      </c>
      <c r="D5" s="3"/>
      <c r="E5" s="3"/>
      <c r="F5" s="3"/>
      <c r="G5" s="17" t="s">
        <v>67</v>
      </c>
      <c r="H5" s="18" t="s">
        <v>144</v>
      </c>
      <c r="I5" s="18" t="s">
        <v>49</v>
      </c>
      <c r="J5" s="18" t="s">
        <v>50</v>
      </c>
      <c r="K5" s="6" t="str">
        <f>ISV_DDMMYY_1!F4</f>
        <v>GEEN</v>
      </c>
      <c r="L5" s="6" t="str">
        <f>ISV_DDMMYY_1!G4</f>
        <v>GEEN</v>
      </c>
      <c r="M5" s="6" t="str">
        <f>ISV_DDMMYY_2!E4</f>
        <v>GEEN</v>
      </c>
      <c r="N5" s="6" t="str">
        <f>ISV_DDMMYY_2!F4</f>
        <v>GEEN</v>
      </c>
      <c r="O5" s="6" t="str">
        <f>ISV_DDMMYY_3!E4</f>
        <v>GEEN</v>
      </c>
      <c r="P5" s="6" t="str">
        <f>ISV_DDMMYY_3!F4</f>
        <v>GEEN</v>
      </c>
      <c r="Q5" s="6" t="str">
        <f>ISV_DDMMYY_4!E4</f>
        <v>GEEN</v>
      </c>
      <c r="R5" s="6" t="str">
        <f>ISV_DDMMYY_4!F4</f>
        <v>GEEN</v>
      </c>
      <c r="S5" s="6" t="str">
        <f>ISV_DDMMYY_5!E4</f>
        <v>GEEN</v>
      </c>
      <c r="T5" s="6" t="str">
        <f>ISV_DDMMYY_5!F4</f>
        <v>GEEN</v>
      </c>
    </row>
    <row r="6" spans="2:20" ht="72" x14ac:dyDescent="0.3">
      <c r="B6" s="3" t="s">
        <v>36</v>
      </c>
      <c r="C6" s="3" t="s">
        <v>36</v>
      </c>
      <c r="D6" s="3"/>
      <c r="E6" s="3"/>
      <c r="F6" s="3"/>
      <c r="G6" s="17" t="s">
        <v>20</v>
      </c>
      <c r="H6" s="18" t="s">
        <v>2</v>
      </c>
      <c r="I6" s="18" t="s">
        <v>81</v>
      </c>
      <c r="J6" s="18" t="s">
        <v>39</v>
      </c>
      <c r="K6" s="6" t="str">
        <f>ISV_DDMMYY_1!F5</f>
        <v>GEEN</v>
      </c>
      <c r="L6" s="6" t="str">
        <f>ISV_DDMMYY_1!G5</f>
        <v>GEEN</v>
      </c>
      <c r="M6" s="6" t="str">
        <f>ISV_DDMMYY_2!E5</f>
        <v>GEEN</v>
      </c>
      <c r="N6" s="6" t="str">
        <f>ISV_DDMMYY_2!F5</f>
        <v>GEEN</v>
      </c>
      <c r="O6" s="6" t="str">
        <f>ISV_DDMMYY_3!E5</f>
        <v>GEEN</v>
      </c>
      <c r="P6" s="6" t="str">
        <f>ISV_DDMMYY_3!F5</f>
        <v>GEEN</v>
      </c>
      <c r="Q6" s="6" t="str">
        <f>ISV_DDMMYY_4!E5</f>
        <v>GEEN</v>
      </c>
      <c r="R6" s="6" t="str">
        <f>ISV_DDMMYY_4!F5</f>
        <v>GEEN</v>
      </c>
      <c r="S6" s="6" t="str">
        <f>ISV_DDMMYY_5!E5</f>
        <v>GEEN</v>
      </c>
      <c r="T6" s="6" t="str">
        <f>ISV_DDMMYY_5!F5</f>
        <v>GEEN</v>
      </c>
    </row>
    <row r="7" spans="2:20" ht="57.6" x14ac:dyDescent="0.3">
      <c r="B7" s="3" t="s">
        <v>36</v>
      </c>
      <c r="C7" s="3" t="s">
        <v>36</v>
      </c>
      <c r="D7" s="3" t="s">
        <v>36</v>
      </c>
      <c r="E7" s="3"/>
      <c r="F7" s="3"/>
      <c r="G7" s="17" t="s">
        <v>85</v>
      </c>
      <c r="H7" s="18" t="s">
        <v>3</v>
      </c>
      <c r="I7" s="18" t="s">
        <v>5</v>
      </c>
      <c r="J7" s="18" t="s">
        <v>40</v>
      </c>
      <c r="K7" s="6" t="str">
        <f>ISV_DDMMYY_1!F6</f>
        <v>GEEN</v>
      </c>
      <c r="L7" s="6" t="str">
        <f>ISV_DDMMYY_1!G6</f>
        <v>GEEN</v>
      </c>
      <c r="M7" s="6" t="str">
        <f>ISV_DDMMYY_2!E6</f>
        <v>GEEN</v>
      </c>
      <c r="N7" s="6" t="str">
        <f>ISV_DDMMYY_2!F6</f>
        <v>GEEN</v>
      </c>
      <c r="O7" s="6" t="str">
        <f>ISV_DDMMYY_3!E6</f>
        <v>GEEN</v>
      </c>
      <c r="P7" s="6" t="str">
        <f>ISV_DDMMYY_3!F6</f>
        <v>GEEN</v>
      </c>
      <c r="Q7" s="6" t="str">
        <f>ISV_DDMMYY_4!E6</f>
        <v>GEEN</v>
      </c>
      <c r="R7" s="6" t="str">
        <f>ISV_DDMMYY_4!F6</f>
        <v>GEEN</v>
      </c>
      <c r="S7" s="6" t="str">
        <f>ISV_DDMMYY_5!E6</f>
        <v>GEEN</v>
      </c>
      <c r="T7" s="6" t="str">
        <f>ISV_DDMMYY_5!F6</f>
        <v>GEEN</v>
      </c>
    </row>
    <row r="8" spans="2:20" ht="57.6" x14ac:dyDescent="0.3">
      <c r="B8" s="3" t="s">
        <v>36</v>
      </c>
      <c r="C8" s="3"/>
      <c r="D8" s="3"/>
      <c r="E8" s="3"/>
      <c r="F8" s="3"/>
      <c r="G8" s="17" t="s">
        <v>86</v>
      </c>
      <c r="H8" s="18" t="s">
        <v>9</v>
      </c>
      <c r="I8" s="18" t="s">
        <v>6</v>
      </c>
      <c r="J8" s="18" t="s">
        <v>41</v>
      </c>
      <c r="K8" s="6" t="str">
        <f>ISV_DDMMYY_1!F7</f>
        <v>GEEN</v>
      </c>
      <c r="L8" s="6" t="str">
        <f>ISV_DDMMYY_1!G7</f>
        <v>GEEN</v>
      </c>
      <c r="M8" s="6" t="str">
        <f>ISV_DDMMYY_2!E7</f>
        <v>GEEN</v>
      </c>
      <c r="N8" s="6" t="str">
        <f>ISV_DDMMYY_2!F7</f>
        <v>GEEN</v>
      </c>
      <c r="O8" s="6" t="str">
        <f>ISV_DDMMYY_3!E7</f>
        <v>GEEN</v>
      </c>
      <c r="P8" s="6" t="str">
        <f>ISV_DDMMYY_3!F7</f>
        <v>GEEN</v>
      </c>
      <c r="Q8" s="6" t="str">
        <f>ISV_DDMMYY_4!E7</f>
        <v>GEEN</v>
      </c>
      <c r="R8" s="6" t="str">
        <f>ISV_DDMMYY_4!F7</f>
        <v>GEEN</v>
      </c>
      <c r="S8" s="6" t="str">
        <f>ISV_DDMMYY_5!E7</f>
        <v>GEEN</v>
      </c>
      <c r="T8" s="6" t="str">
        <f>ISV_DDMMYY_5!F7</f>
        <v>GEEN</v>
      </c>
    </row>
    <row r="9" spans="2:20" ht="57.6" x14ac:dyDescent="0.3">
      <c r="B9" s="3" t="s">
        <v>36</v>
      </c>
      <c r="C9" s="3"/>
      <c r="D9" s="3"/>
      <c r="E9" s="3"/>
      <c r="F9" s="3"/>
      <c r="G9" s="17" t="s">
        <v>21</v>
      </c>
      <c r="H9" s="18" t="s">
        <v>10</v>
      </c>
      <c r="I9" s="18" t="s">
        <v>6</v>
      </c>
      <c r="J9" s="18" t="s">
        <v>82</v>
      </c>
      <c r="K9" s="6" t="str">
        <f>ISV_DDMMYY_1!F8</f>
        <v>GEEN</v>
      </c>
      <c r="L9" s="6" t="str">
        <f>ISV_DDMMYY_1!G8</f>
        <v>GEEN</v>
      </c>
      <c r="M9" s="6" t="str">
        <f>ISV_DDMMYY_2!E8</f>
        <v>GEEN</v>
      </c>
      <c r="N9" s="6" t="str">
        <f>ISV_DDMMYY_2!F8</f>
        <v>GEEN</v>
      </c>
      <c r="O9" s="6" t="str">
        <f>ISV_DDMMYY_3!E8</f>
        <v>GEEN</v>
      </c>
      <c r="P9" s="6" t="str">
        <f>ISV_DDMMYY_3!F8</f>
        <v>GEEN</v>
      </c>
      <c r="Q9" s="6" t="str">
        <f>ISV_DDMMYY_4!E8</f>
        <v>GEEN</v>
      </c>
      <c r="R9" s="6" t="str">
        <f>ISV_DDMMYY_4!F8</f>
        <v>GEEN</v>
      </c>
      <c r="S9" s="6" t="str">
        <f>ISV_DDMMYY_5!E8</f>
        <v>GEEN</v>
      </c>
      <c r="T9" s="6" t="str">
        <f>ISV_DDMMYY_5!F8</f>
        <v>GEEN</v>
      </c>
    </row>
    <row r="10" spans="2:20" ht="57.6" x14ac:dyDescent="0.3">
      <c r="B10" s="3" t="s">
        <v>36</v>
      </c>
      <c r="C10" s="3" t="s">
        <v>36</v>
      </c>
      <c r="D10" s="3" t="s">
        <v>36</v>
      </c>
      <c r="E10" s="3" t="s">
        <v>36</v>
      </c>
      <c r="F10" s="3"/>
      <c r="G10" s="17" t="s">
        <v>22</v>
      </c>
      <c r="H10" s="18" t="s">
        <v>11</v>
      </c>
      <c r="I10" s="18" t="s">
        <v>12</v>
      </c>
      <c r="J10" s="18" t="s">
        <v>42</v>
      </c>
      <c r="K10" s="6" t="str">
        <f>ISV_DDMMYY_1!F9</f>
        <v>GEEN</v>
      </c>
      <c r="L10" s="6" t="str">
        <f>ISV_DDMMYY_1!G9</f>
        <v>GEEN</v>
      </c>
      <c r="M10" s="6" t="str">
        <f>ISV_DDMMYY_2!E9</f>
        <v>GEEN</v>
      </c>
      <c r="N10" s="6" t="str">
        <f>ISV_DDMMYY_2!F9</f>
        <v>GEEN</v>
      </c>
      <c r="O10" s="6" t="str">
        <f>ISV_DDMMYY_3!E9</f>
        <v>GEEN</v>
      </c>
      <c r="P10" s="6" t="str">
        <f>ISV_DDMMYY_3!F9</f>
        <v>GEEN</v>
      </c>
      <c r="Q10" s="6" t="str">
        <f>ISV_DDMMYY_4!E9</f>
        <v>GEEN</v>
      </c>
      <c r="R10" s="6" t="str">
        <f>ISV_DDMMYY_4!F9</f>
        <v>GEEN</v>
      </c>
      <c r="S10" s="6" t="str">
        <f>ISV_DDMMYY_5!E9</f>
        <v>GEEN</v>
      </c>
      <c r="T10" s="6" t="str">
        <f>ISV_DDMMYY_5!F9</f>
        <v>GEEN</v>
      </c>
    </row>
    <row r="11" spans="2:20" ht="57.6" x14ac:dyDescent="0.3">
      <c r="B11" s="3" t="s">
        <v>36</v>
      </c>
      <c r="C11" s="3" t="s">
        <v>36</v>
      </c>
      <c r="D11" s="3" t="s">
        <v>36</v>
      </c>
      <c r="E11" s="3" t="s">
        <v>36</v>
      </c>
      <c r="F11" s="3"/>
      <c r="G11" s="17" t="s">
        <v>23</v>
      </c>
      <c r="H11" s="18" t="s">
        <v>11</v>
      </c>
      <c r="I11" s="18" t="s">
        <v>13</v>
      </c>
      <c r="J11" s="18" t="s">
        <v>83</v>
      </c>
      <c r="K11" s="6" t="str">
        <f>ISV_DDMMYY_1!F10</f>
        <v>GEEN</v>
      </c>
      <c r="L11" s="6" t="str">
        <f>ISV_DDMMYY_1!G10</f>
        <v>GEEN</v>
      </c>
      <c r="M11" s="6" t="str">
        <f>ISV_DDMMYY_2!E10</f>
        <v>GEEN</v>
      </c>
      <c r="N11" s="6" t="str">
        <f>ISV_DDMMYY_2!F10</f>
        <v>GEEN</v>
      </c>
      <c r="O11" s="6" t="str">
        <f>ISV_DDMMYY_3!E10</f>
        <v>GEEN</v>
      </c>
      <c r="P11" s="6" t="str">
        <f>ISV_DDMMYY_3!F10</f>
        <v>GEEN</v>
      </c>
      <c r="Q11" s="6" t="str">
        <f>ISV_DDMMYY_4!E10</f>
        <v>GEEN</v>
      </c>
      <c r="R11" s="6" t="str">
        <f>ISV_DDMMYY_4!F10</f>
        <v>GEEN</v>
      </c>
      <c r="S11" s="6" t="str">
        <f>ISV_DDMMYY_5!E10</f>
        <v>GEEN</v>
      </c>
      <c r="T11" s="6" t="str">
        <f>ISV_DDMMYY_5!F10</f>
        <v>GEEN</v>
      </c>
    </row>
    <row r="12" spans="2:20" ht="43.2" x14ac:dyDescent="0.3">
      <c r="B12" s="3" t="s">
        <v>36</v>
      </c>
      <c r="C12" s="3" t="s">
        <v>36</v>
      </c>
      <c r="D12" s="3"/>
      <c r="E12" s="3"/>
      <c r="F12" s="3"/>
      <c r="G12" s="17" t="s">
        <v>87</v>
      </c>
      <c r="H12" s="18" t="s">
        <v>7</v>
      </c>
      <c r="I12" s="18" t="s">
        <v>8</v>
      </c>
      <c r="J12" s="18" t="s">
        <v>43</v>
      </c>
      <c r="K12" s="6" t="str">
        <f>ISV_DDMMYY_1!F11</f>
        <v>GEEN</v>
      </c>
      <c r="L12" s="6" t="str">
        <f>ISV_DDMMYY_1!G11</f>
        <v>GEEN</v>
      </c>
      <c r="M12" s="6" t="str">
        <f>ISV_DDMMYY_2!E11</f>
        <v>GEEN</v>
      </c>
      <c r="N12" s="6" t="str">
        <f>ISV_DDMMYY_2!F11</f>
        <v>GEEN</v>
      </c>
      <c r="O12" s="6" t="str">
        <f>ISV_DDMMYY_3!E11</f>
        <v>GEEN</v>
      </c>
      <c r="P12" s="6" t="str">
        <f>ISV_DDMMYY_3!F11</f>
        <v>GEEN</v>
      </c>
      <c r="Q12" s="6" t="str">
        <f>ISV_DDMMYY_4!E11</f>
        <v>GEEN</v>
      </c>
      <c r="R12" s="6" t="str">
        <f>ISV_DDMMYY_4!F11</f>
        <v>GEEN</v>
      </c>
      <c r="S12" s="6" t="str">
        <f>ISV_DDMMYY_5!E11</f>
        <v>GEEN</v>
      </c>
      <c r="T12" s="6" t="str">
        <f>ISV_DDMMYY_5!F11</f>
        <v>GEEN</v>
      </c>
    </row>
    <row r="13" spans="2:20" ht="43.2" x14ac:dyDescent="0.3">
      <c r="B13" s="3" t="s">
        <v>36</v>
      </c>
      <c r="C13" s="3" t="s">
        <v>36</v>
      </c>
      <c r="D13" s="3"/>
      <c r="E13" s="3"/>
      <c r="F13" s="3"/>
      <c r="G13" s="17" t="s">
        <v>14</v>
      </c>
      <c r="H13" s="18" t="s">
        <v>17</v>
      </c>
      <c r="I13" s="18" t="s">
        <v>12</v>
      </c>
      <c r="J13" s="18" t="s">
        <v>44</v>
      </c>
      <c r="K13" s="6" t="str">
        <f>ISV_DDMMYY_1!F12</f>
        <v>GEEN</v>
      </c>
      <c r="L13" s="6" t="str">
        <f>ISV_DDMMYY_1!G12</f>
        <v>GEEN</v>
      </c>
      <c r="M13" s="6" t="str">
        <f>ISV_DDMMYY_2!E12</f>
        <v>GEEN</v>
      </c>
      <c r="N13" s="6" t="str">
        <f>ISV_DDMMYY_2!F12</f>
        <v>GEEN</v>
      </c>
      <c r="O13" s="6" t="str">
        <f>ISV_DDMMYY_3!E12</f>
        <v>GEEN</v>
      </c>
      <c r="P13" s="6" t="str">
        <f>ISV_DDMMYY_3!F12</f>
        <v>GEEN</v>
      </c>
      <c r="Q13" s="6" t="str">
        <f>ISV_DDMMYY_4!E12</f>
        <v>GEEN</v>
      </c>
      <c r="R13" s="6" t="str">
        <f>ISV_DDMMYY_4!F12</f>
        <v>GEEN</v>
      </c>
      <c r="S13" s="6" t="str">
        <f>ISV_DDMMYY_5!E12</f>
        <v>GEEN</v>
      </c>
      <c r="T13" s="6" t="str">
        <f>ISV_DDMMYY_5!F12</f>
        <v>GEEN</v>
      </c>
    </row>
    <row r="14" spans="2:20" ht="100.8" x14ac:dyDescent="0.3">
      <c r="B14" s="3" t="s">
        <v>36</v>
      </c>
      <c r="C14" s="3" t="s">
        <v>36</v>
      </c>
      <c r="D14" s="3" t="s">
        <v>36</v>
      </c>
      <c r="E14" s="3" t="s">
        <v>36</v>
      </c>
      <c r="F14" s="3" t="s">
        <v>36</v>
      </c>
      <c r="G14" s="17" t="s">
        <v>149</v>
      </c>
      <c r="H14" s="18" t="s">
        <v>15</v>
      </c>
      <c r="I14" s="18" t="s">
        <v>16</v>
      </c>
      <c r="J14" s="18" t="s">
        <v>84</v>
      </c>
      <c r="K14" s="6" t="str">
        <f>ISV_DDMMYY_1!F13</f>
        <v>GEEN</v>
      </c>
      <c r="L14" s="6" t="str">
        <f>ISV_DDMMYY_1!G13</f>
        <v>GEEN</v>
      </c>
      <c r="M14" s="6" t="str">
        <f>ISV_DDMMYY_2!E13</f>
        <v>GEEN</v>
      </c>
      <c r="N14" s="6" t="str">
        <f>ISV_DDMMYY_2!F13</f>
        <v>GEEN</v>
      </c>
      <c r="O14" s="6" t="str">
        <f>ISV_DDMMYY_3!E13</f>
        <v>GEEN</v>
      </c>
      <c r="P14" s="6" t="str">
        <f>ISV_DDMMYY_3!F13</f>
        <v>GEEN</v>
      </c>
      <c r="Q14" s="6" t="str">
        <f>ISV_DDMMYY_4!E13</f>
        <v>GEEN</v>
      </c>
      <c r="R14" s="6" t="str">
        <f>ISV_DDMMYY_4!F13</f>
        <v>GEEN</v>
      </c>
      <c r="S14" s="6" t="str">
        <f>ISV_DDMMYY_5!E13</f>
        <v>GEEN</v>
      </c>
      <c r="T14" s="6" t="str">
        <f>ISV_DDMMYY_5!F13</f>
        <v>GEEN</v>
      </c>
    </row>
    <row r="15" spans="2:20" ht="43.2" x14ac:dyDescent="0.3">
      <c r="B15" s="3" t="s">
        <v>36</v>
      </c>
      <c r="C15" s="3" t="s">
        <v>36</v>
      </c>
      <c r="D15" s="3" t="s">
        <v>36</v>
      </c>
      <c r="E15" s="3"/>
      <c r="F15" s="3"/>
      <c r="G15" s="17" t="s">
        <v>27</v>
      </c>
      <c r="H15" s="18" t="s">
        <v>18</v>
      </c>
      <c r="I15" s="18" t="s">
        <v>4</v>
      </c>
      <c r="J15" s="18" t="s">
        <v>45</v>
      </c>
      <c r="K15" s="6" t="str">
        <f>ISV_DDMMYY_1!F14</f>
        <v>GEEN</v>
      </c>
      <c r="L15" s="6" t="str">
        <f>ISV_DDMMYY_1!G14</f>
        <v>GEEN</v>
      </c>
      <c r="M15" s="6" t="str">
        <f>ISV_DDMMYY_2!E14</f>
        <v>GEEN</v>
      </c>
      <c r="N15" s="6" t="str">
        <f>ISV_DDMMYY_2!F14</f>
        <v>GEEN</v>
      </c>
      <c r="O15" s="6" t="str">
        <f>ISV_DDMMYY_3!E14</f>
        <v>GEEN</v>
      </c>
      <c r="P15" s="6" t="str">
        <f>ISV_DDMMYY_3!F14</f>
        <v>GEEN</v>
      </c>
      <c r="Q15" s="6" t="str">
        <f>ISV_DDMMYY_4!E14</f>
        <v>GEEN</v>
      </c>
      <c r="R15" s="6" t="str">
        <f>ISV_DDMMYY_4!F14</f>
        <v>GEEN</v>
      </c>
      <c r="S15" s="6" t="str">
        <f>ISV_DDMMYY_5!E14</f>
        <v>GEEN</v>
      </c>
      <c r="T15" s="6" t="str">
        <f>ISV_DDMMYY_5!F14</f>
        <v>GEEN</v>
      </c>
    </row>
    <row r="16" spans="2:20" ht="28.8" x14ac:dyDescent="0.3">
      <c r="B16" s="3" t="s">
        <v>36</v>
      </c>
      <c r="C16" s="3" t="s">
        <v>36</v>
      </c>
      <c r="D16" s="3"/>
      <c r="E16" s="3"/>
      <c r="F16" s="3"/>
      <c r="G16" s="17" t="s">
        <v>24</v>
      </c>
      <c r="H16" s="18" t="s">
        <v>19</v>
      </c>
      <c r="I16" s="18" t="s">
        <v>4</v>
      </c>
      <c r="J16" s="18" t="s">
        <v>46</v>
      </c>
      <c r="K16" s="6" t="str">
        <f>ISV_DDMMYY_1!F15</f>
        <v>GEEN</v>
      </c>
      <c r="L16" s="6" t="str">
        <f>ISV_DDMMYY_1!G15</f>
        <v>GEEN</v>
      </c>
      <c r="M16" s="6" t="str">
        <f>ISV_DDMMYY_2!E15</f>
        <v>GEEN</v>
      </c>
      <c r="N16" s="6" t="str">
        <f>ISV_DDMMYY_2!F15</f>
        <v>GEEN</v>
      </c>
      <c r="O16" s="6" t="str">
        <f>ISV_DDMMYY_3!E15</f>
        <v>GEEN</v>
      </c>
      <c r="P16" s="6" t="str">
        <f>ISV_DDMMYY_3!F15</f>
        <v>GEEN</v>
      </c>
      <c r="Q16" s="6" t="str">
        <f>ISV_DDMMYY_4!E15</f>
        <v>GEEN</v>
      </c>
      <c r="R16" s="6" t="str">
        <f>ISV_DDMMYY_4!F15</f>
        <v>GEEN</v>
      </c>
      <c r="S16" s="6" t="str">
        <f>ISV_DDMMYY_5!E15</f>
        <v>GEEN</v>
      </c>
      <c r="T16" s="6" t="str">
        <f>ISV_DDMMYY_5!F15</f>
        <v>GEEN</v>
      </c>
    </row>
    <row r="17" spans="2:20" ht="57.6" x14ac:dyDescent="0.3">
      <c r="B17" s="3" t="s">
        <v>36</v>
      </c>
      <c r="C17" s="3" t="s">
        <v>36</v>
      </c>
      <c r="D17" s="3" t="s">
        <v>36</v>
      </c>
      <c r="E17" s="3"/>
      <c r="F17" s="3"/>
      <c r="G17" s="17" t="s">
        <v>25</v>
      </c>
      <c r="H17" s="18" t="s">
        <v>15</v>
      </c>
      <c r="I17" s="18" t="s">
        <v>30</v>
      </c>
      <c r="J17" s="18" t="s">
        <v>145</v>
      </c>
      <c r="K17" s="6" t="str">
        <f>ISV_DDMMYY_1!F16</f>
        <v>GEEN</v>
      </c>
      <c r="L17" s="6" t="str">
        <f>ISV_DDMMYY_1!G16</f>
        <v>GEEN</v>
      </c>
      <c r="M17" s="6" t="str">
        <f>ISV_DDMMYY_2!E16</f>
        <v>GEEN</v>
      </c>
      <c r="N17" s="6" t="str">
        <f>ISV_DDMMYY_2!F16</f>
        <v>GEEN</v>
      </c>
      <c r="O17" s="6" t="str">
        <f>ISV_DDMMYY_3!E16</f>
        <v>GEEN</v>
      </c>
      <c r="P17" s="6" t="str">
        <f>ISV_DDMMYY_3!F16</f>
        <v>GEEN</v>
      </c>
      <c r="Q17" s="6" t="str">
        <f>ISV_DDMMYY_4!E16</f>
        <v>GEEN</v>
      </c>
      <c r="R17" s="6" t="str">
        <f>ISV_DDMMYY_4!F16</f>
        <v>GEEN</v>
      </c>
      <c r="S17" s="6" t="str">
        <f>ISV_DDMMYY_5!E16</f>
        <v>GEEN</v>
      </c>
      <c r="T17" s="6" t="str">
        <f>ISV_DDMMYY_5!F16</f>
        <v>GEEN</v>
      </c>
    </row>
    <row r="18" spans="2:20" ht="43.2" x14ac:dyDescent="0.3">
      <c r="B18" s="3" t="s">
        <v>36</v>
      </c>
      <c r="C18" s="3" t="s">
        <v>36</v>
      </c>
      <c r="D18" s="3" t="s">
        <v>36</v>
      </c>
      <c r="E18" s="3"/>
      <c r="F18" s="3"/>
      <c r="G18" s="17" t="s">
        <v>26</v>
      </c>
      <c r="H18" s="18" t="s">
        <v>28</v>
      </c>
      <c r="I18" s="18" t="s">
        <v>29</v>
      </c>
      <c r="J18" s="18" t="s">
        <v>47</v>
      </c>
      <c r="K18" s="6" t="str">
        <f>ISV_DDMMYY_1!F17</f>
        <v>GEEN</v>
      </c>
      <c r="L18" s="6" t="str">
        <f>ISV_DDMMYY_1!G17</f>
        <v>GEEN</v>
      </c>
      <c r="M18" s="6" t="str">
        <f>ISV_DDMMYY_2!E17</f>
        <v>GEEN</v>
      </c>
      <c r="N18" s="6" t="str">
        <f>ISV_DDMMYY_2!F17</f>
        <v>GEEN</v>
      </c>
      <c r="O18" s="6" t="str">
        <f>ISV_DDMMYY_3!E17</f>
        <v>GEEN</v>
      </c>
      <c r="P18" s="6" t="str">
        <f>ISV_DDMMYY_3!F17</f>
        <v>GEEN</v>
      </c>
      <c r="Q18" s="6" t="str">
        <f>ISV_DDMMYY_4!E17</f>
        <v>GEEN</v>
      </c>
      <c r="R18" s="6" t="str">
        <f>ISV_DDMMYY_4!F17</f>
        <v>GEEN</v>
      </c>
      <c r="S18" s="6" t="str">
        <f>ISV_DDMMYY_5!E17</f>
        <v>GEEN</v>
      </c>
      <c r="T18" s="6" t="str">
        <f>ISV_DDMMYY_5!F17</f>
        <v>GEEN</v>
      </c>
    </row>
    <row r="19" spans="2:20" ht="57.6" x14ac:dyDescent="0.3">
      <c r="B19" s="3" t="s">
        <v>36</v>
      </c>
      <c r="C19" s="3" t="s">
        <v>36</v>
      </c>
      <c r="D19" s="3"/>
      <c r="E19" s="3"/>
      <c r="F19" s="3"/>
      <c r="G19" s="17" t="s">
        <v>93</v>
      </c>
      <c r="H19" s="18" t="s">
        <v>88</v>
      </c>
      <c r="I19" s="18" t="s">
        <v>89</v>
      </c>
      <c r="J19" s="18" t="s">
        <v>96</v>
      </c>
      <c r="K19" s="6" t="str">
        <f>ISV_DDMMYY_1!F18</f>
        <v>GEEN</v>
      </c>
      <c r="L19" s="6" t="str">
        <f>ISV_DDMMYY_1!G18</f>
        <v>GEEN</v>
      </c>
      <c r="M19" s="6" t="str">
        <f>ISV_DDMMYY_2!E18</f>
        <v>GEEN</v>
      </c>
      <c r="N19" s="6" t="str">
        <f>ISV_DDMMYY_2!F18</f>
        <v>GEEN</v>
      </c>
      <c r="O19" s="6" t="str">
        <f>ISV_DDMMYY_3!E18</f>
        <v>GEEN</v>
      </c>
      <c r="P19" s="6" t="str">
        <f>ISV_DDMMYY_3!F18</f>
        <v>GEEN</v>
      </c>
      <c r="Q19" s="6" t="str">
        <f>ISV_DDMMYY_4!E18</f>
        <v>GEEN</v>
      </c>
      <c r="R19" s="6" t="str">
        <f>ISV_DDMMYY_4!F18</f>
        <v>GEEN</v>
      </c>
      <c r="S19" s="6" t="str">
        <f>ISV_DDMMYY_5!E18</f>
        <v>GEEN</v>
      </c>
      <c r="T19" s="6" t="str">
        <f>ISV_DDMMYY_5!F18</f>
        <v>GEEN</v>
      </c>
    </row>
    <row r="20" spans="2:20" ht="57.6" x14ac:dyDescent="0.3">
      <c r="B20" s="3" t="s">
        <v>36</v>
      </c>
      <c r="C20" s="3" t="s">
        <v>36</v>
      </c>
      <c r="D20" s="3" t="s">
        <v>36</v>
      </c>
      <c r="E20" s="3"/>
      <c r="F20" s="3"/>
      <c r="G20" s="17" t="s">
        <v>98</v>
      </c>
      <c r="H20" s="18" t="s">
        <v>90</v>
      </c>
      <c r="I20" s="18" t="s">
        <v>91</v>
      </c>
      <c r="J20" s="18" t="s">
        <v>92</v>
      </c>
      <c r="K20" s="6" t="str">
        <f>ISV_DDMMYY_1!F19</f>
        <v>GEEN</v>
      </c>
      <c r="L20" s="6" t="str">
        <f>ISV_DDMMYY_1!G19</f>
        <v>GEEN</v>
      </c>
      <c r="M20" s="6" t="str">
        <f>ISV_DDMMYY_2!E19</f>
        <v>GEEN</v>
      </c>
      <c r="N20" s="6" t="str">
        <f>ISV_DDMMYY_2!F19</f>
        <v>GEEN</v>
      </c>
      <c r="O20" s="6" t="str">
        <f>ISV_DDMMYY_3!E19</f>
        <v>GEEN</v>
      </c>
      <c r="P20" s="6" t="str">
        <f>ISV_DDMMYY_3!F19</f>
        <v>GEEN</v>
      </c>
      <c r="Q20" s="6" t="str">
        <f>ISV_DDMMYY_4!E19</f>
        <v>GEEN</v>
      </c>
      <c r="R20" s="6" t="str">
        <f>ISV_DDMMYY_4!F19</f>
        <v>GEEN</v>
      </c>
      <c r="S20" s="6" t="str">
        <f>ISV_DDMMYY_5!E19</f>
        <v>GEEN</v>
      </c>
      <c r="T20" s="6" t="str">
        <f>ISV_DDMMYY_5!F19</f>
        <v>GEEN</v>
      </c>
    </row>
    <row r="21" spans="2:20" ht="72" x14ac:dyDescent="0.3">
      <c r="B21" s="3"/>
      <c r="C21" s="3" t="s">
        <v>36</v>
      </c>
      <c r="D21" s="3" t="s">
        <v>36</v>
      </c>
      <c r="E21" s="3" t="s">
        <v>36</v>
      </c>
      <c r="F21" s="3"/>
      <c r="G21" s="17" t="s">
        <v>97</v>
      </c>
      <c r="H21" s="18" t="s">
        <v>90</v>
      </c>
      <c r="I21" s="18" t="s">
        <v>94</v>
      </c>
      <c r="J21" s="18" t="s">
        <v>95</v>
      </c>
      <c r="K21" s="6" t="str">
        <f>ISV_DDMMYY_1!F20</f>
        <v>GEEN</v>
      </c>
      <c r="L21" s="6" t="str">
        <f>ISV_DDMMYY_1!G20</f>
        <v>GEEN</v>
      </c>
      <c r="M21" s="6" t="str">
        <f>ISV_DDMMYY_2!E20</f>
        <v>GEEN</v>
      </c>
      <c r="N21" s="6" t="str">
        <f>ISV_DDMMYY_2!F20</f>
        <v>GEEN</v>
      </c>
      <c r="O21" s="6" t="str">
        <f>ISV_DDMMYY_3!E20</f>
        <v>GEEN</v>
      </c>
      <c r="P21" s="6" t="str">
        <f>ISV_DDMMYY_3!F20</f>
        <v>GEEN</v>
      </c>
      <c r="Q21" s="6" t="str">
        <f>ISV_DDMMYY_4!E20</f>
        <v>GEEN</v>
      </c>
      <c r="R21" s="6" t="str">
        <f>ISV_DDMMYY_4!F20</f>
        <v>GEEN</v>
      </c>
      <c r="S21" s="6" t="str">
        <f>ISV_DDMMYY_5!E20</f>
        <v>GEEN</v>
      </c>
      <c r="T21" s="6" t="str">
        <f>ISV_DDMMYY_5!F20</f>
        <v>GEEN</v>
      </c>
    </row>
    <row r="22" spans="2:20" ht="86.4" x14ac:dyDescent="0.3">
      <c r="B22" s="3" t="s">
        <v>36</v>
      </c>
      <c r="C22" s="3" t="s">
        <v>36</v>
      </c>
      <c r="D22" s="3" t="s">
        <v>36</v>
      </c>
      <c r="E22" s="3"/>
      <c r="F22" s="3"/>
      <c r="G22" s="17" t="s">
        <v>106</v>
      </c>
      <c r="H22" s="18" t="s">
        <v>110</v>
      </c>
      <c r="I22" s="18" t="s">
        <v>111</v>
      </c>
      <c r="J22" s="18" t="s">
        <v>112</v>
      </c>
      <c r="K22" s="6" t="str">
        <f>ISV_DDMMYY_1!F21</f>
        <v>GEEN</v>
      </c>
      <c r="L22" s="6" t="str">
        <f>ISV_DDMMYY_1!G21</f>
        <v>GEEN</v>
      </c>
      <c r="M22" s="6" t="str">
        <f>ISV_DDMMYY_2!E21</f>
        <v>GEEN</v>
      </c>
      <c r="N22" s="6" t="str">
        <f>ISV_DDMMYY_2!F21</f>
        <v>GEEN</v>
      </c>
      <c r="O22" s="6" t="str">
        <f>ISV_DDMMYY_3!E21</f>
        <v>GEEN</v>
      </c>
      <c r="P22" s="6" t="str">
        <f>ISV_DDMMYY_3!F21</f>
        <v>GEEN</v>
      </c>
      <c r="Q22" s="6" t="str">
        <f>ISV_DDMMYY_4!E21</f>
        <v>GEEN</v>
      </c>
      <c r="R22" s="6" t="str">
        <f>ISV_DDMMYY_4!F21</f>
        <v>GEEN</v>
      </c>
      <c r="S22" s="6" t="str">
        <f>ISV_DDMMYY_5!E21</f>
        <v>GEEN</v>
      </c>
      <c r="T22" s="6" t="str">
        <f>ISV_DDMMYY_5!F21</f>
        <v>GEEN</v>
      </c>
    </row>
    <row r="23" spans="2:20" ht="43.2" x14ac:dyDescent="0.3">
      <c r="B23" s="3"/>
      <c r="C23" s="3" t="s">
        <v>80</v>
      </c>
      <c r="D23" s="3" t="s">
        <v>80</v>
      </c>
      <c r="E23" s="3" t="s">
        <v>80</v>
      </c>
      <c r="F23" s="3" t="s">
        <v>80</v>
      </c>
      <c r="G23" s="17" t="s">
        <v>102</v>
      </c>
      <c r="H23" s="18" t="s">
        <v>99</v>
      </c>
      <c r="I23" s="18" t="s">
        <v>100</v>
      </c>
      <c r="J23" s="18" t="s">
        <v>101</v>
      </c>
      <c r="K23" s="6" t="str">
        <f>ISV_DDMMYY_1!F22</f>
        <v>GEEN</v>
      </c>
      <c r="L23" s="6" t="str">
        <f>ISV_DDMMYY_1!G22</f>
        <v>GEEN</v>
      </c>
      <c r="M23" s="6" t="str">
        <f>ISV_DDMMYY_2!E22</f>
        <v>GEEN</v>
      </c>
      <c r="N23" s="6" t="str">
        <f>ISV_DDMMYY_2!F22</f>
        <v>GEEN</v>
      </c>
      <c r="O23" s="6" t="str">
        <f>ISV_DDMMYY_3!E22</f>
        <v>GEEN</v>
      </c>
      <c r="P23" s="6" t="str">
        <f>ISV_DDMMYY_3!F22</f>
        <v>GEEN</v>
      </c>
      <c r="Q23" s="6" t="str">
        <f>ISV_DDMMYY_4!E22</f>
        <v>GEEN</v>
      </c>
      <c r="R23" s="6" t="str">
        <f>ISV_DDMMYY_4!F22</f>
        <v>GEEN</v>
      </c>
      <c r="S23" s="6" t="str">
        <f>ISV_DDMMYY_5!E22</f>
        <v>GEEN</v>
      </c>
      <c r="T23" s="6" t="str">
        <f>ISV_DDMMYY_5!F22</f>
        <v>GEEN</v>
      </c>
    </row>
    <row r="24" spans="2:20" ht="43.2" x14ac:dyDescent="0.3">
      <c r="B24" s="3"/>
      <c r="C24" s="3" t="s">
        <v>36</v>
      </c>
      <c r="D24" s="3" t="s">
        <v>36</v>
      </c>
      <c r="E24" s="3"/>
      <c r="F24" s="3"/>
      <c r="G24" s="17" t="s">
        <v>103</v>
      </c>
      <c r="H24" s="18" t="s">
        <v>7</v>
      </c>
      <c r="I24" s="18" t="s">
        <v>104</v>
      </c>
      <c r="J24" s="18" t="s">
        <v>105</v>
      </c>
      <c r="K24" s="6" t="str">
        <f>ISV_DDMMYY_1!F23</f>
        <v>GEEN</v>
      </c>
      <c r="L24" s="6" t="str">
        <f>ISV_DDMMYY_1!G23</f>
        <v>GEEN</v>
      </c>
      <c r="M24" s="6" t="str">
        <f>ISV_DDMMYY_2!E23</f>
        <v>GEEN</v>
      </c>
      <c r="N24" s="6" t="str">
        <f>ISV_DDMMYY_2!F23</f>
        <v>GEEN</v>
      </c>
      <c r="O24" s="6" t="str">
        <f>ISV_DDMMYY_3!E23</f>
        <v>GEEN</v>
      </c>
      <c r="P24" s="6" t="str">
        <f>ISV_DDMMYY_3!F23</f>
        <v>GEEN</v>
      </c>
      <c r="Q24" s="6" t="str">
        <f>ISV_DDMMYY_4!E23</f>
        <v>GEEN</v>
      </c>
      <c r="R24" s="6" t="str">
        <f>ISV_DDMMYY_4!F23</f>
        <v>GEEN</v>
      </c>
      <c r="S24" s="6" t="str">
        <f>ISV_DDMMYY_5!E23</f>
        <v>GEEN</v>
      </c>
      <c r="T24" s="6" t="str">
        <f>ISV_DDMMYY_5!F23</f>
        <v>GEEN</v>
      </c>
    </row>
    <row r="25" spans="2:20" ht="43.2" x14ac:dyDescent="0.3">
      <c r="B25" s="3"/>
      <c r="C25" s="3" t="s">
        <v>36</v>
      </c>
      <c r="D25" s="3" t="s">
        <v>36</v>
      </c>
      <c r="E25" s="3" t="s">
        <v>36</v>
      </c>
      <c r="F25" s="3" t="s">
        <v>36</v>
      </c>
      <c r="G25" s="17" t="s">
        <v>150</v>
      </c>
      <c r="H25" s="18" t="s">
        <v>7</v>
      </c>
      <c r="I25" s="18" t="s">
        <v>104</v>
      </c>
      <c r="J25" s="18" t="s">
        <v>50</v>
      </c>
      <c r="K25" s="6" t="str">
        <f>ISV_DDMMYY_1!F24</f>
        <v>GEEN</v>
      </c>
      <c r="L25" s="6" t="str">
        <f>ISV_DDMMYY_1!G24</f>
        <v>GEEN</v>
      </c>
      <c r="M25" s="6" t="str">
        <f>ISV_DDMMYY_2!E24</f>
        <v>GEEN</v>
      </c>
      <c r="N25" s="6" t="str">
        <f>ISV_DDMMYY_2!F24</f>
        <v>GEEN</v>
      </c>
      <c r="O25" s="6" t="str">
        <f>ISV_DDMMYY_3!E24</f>
        <v>GEEN</v>
      </c>
      <c r="P25" s="6" t="str">
        <f>ISV_DDMMYY_3!F24</f>
        <v>GEEN</v>
      </c>
      <c r="Q25" s="6" t="str">
        <f>ISV_DDMMYY_4!E24</f>
        <v>GEEN</v>
      </c>
      <c r="R25" s="6" t="str">
        <f>ISV_DDMMYY_4!F24</f>
        <v>GEEN</v>
      </c>
      <c r="S25" s="6" t="str">
        <f>ISV_DDMMYY_5!E24</f>
        <v>GEEN</v>
      </c>
      <c r="T25" s="6" t="str">
        <f>ISV_DDMMYY_5!F24</f>
        <v>GEEN</v>
      </c>
    </row>
    <row r="26" spans="2:20" ht="28.8" x14ac:dyDescent="0.3">
      <c r="B26" s="3"/>
      <c r="C26" s="3"/>
      <c r="D26" s="3" t="s">
        <v>36</v>
      </c>
      <c r="E26" s="3" t="s">
        <v>36</v>
      </c>
      <c r="F26" s="3" t="s">
        <v>36</v>
      </c>
      <c r="G26" s="17" t="s">
        <v>64</v>
      </c>
      <c r="H26" s="18"/>
      <c r="I26" s="18" t="s">
        <v>59</v>
      </c>
      <c r="J26" s="18" t="s">
        <v>54</v>
      </c>
      <c r="K26" s="6" t="str">
        <f>ISV_DDMMYY_1!F25</f>
        <v>GEEN</v>
      </c>
      <c r="L26" s="6" t="str">
        <f>ISV_DDMMYY_1!G25</f>
        <v>GEEN</v>
      </c>
      <c r="M26" s="6" t="str">
        <f>ISV_DDMMYY_2!E25</f>
        <v>GEEN</v>
      </c>
      <c r="N26" s="6" t="str">
        <f>ISV_DDMMYY_2!F25</f>
        <v>GEEN</v>
      </c>
      <c r="O26" s="6" t="str">
        <f>ISV_DDMMYY_3!E25</f>
        <v>GEEN</v>
      </c>
      <c r="P26" s="6" t="str">
        <f>ISV_DDMMYY_3!F25</f>
        <v>GEEN</v>
      </c>
      <c r="Q26" s="6" t="str">
        <f>ISV_DDMMYY_4!E25</f>
        <v>GEEN</v>
      </c>
      <c r="R26" s="6" t="str">
        <f>ISV_DDMMYY_4!F25</f>
        <v>GEEN</v>
      </c>
      <c r="S26" s="6" t="str">
        <f>ISV_DDMMYY_5!E25</f>
        <v>GEEN</v>
      </c>
      <c r="T26" s="6" t="str">
        <f>ISV_DDMMYY_5!F25</f>
        <v>GEEN</v>
      </c>
    </row>
    <row r="27" spans="2:20" ht="28.8" x14ac:dyDescent="0.3">
      <c r="B27" s="3"/>
      <c r="C27" s="3" t="s">
        <v>36</v>
      </c>
      <c r="D27" s="3" t="s">
        <v>36</v>
      </c>
      <c r="E27" s="3"/>
      <c r="F27" s="3"/>
      <c r="G27" s="17" t="s">
        <v>151</v>
      </c>
      <c r="H27" s="18"/>
      <c r="I27" s="18" t="s">
        <v>49</v>
      </c>
      <c r="J27" s="18" t="s">
        <v>50</v>
      </c>
      <c r="K27" s="6" t="str">
        <f>ISV_DDMMYY_1!F26</f>
        <v>GEEN</v>
      </c>
      <c r="L27" s="6" t="str">
        <f>ISV_DDMMYY_1!G26</f>
        <v>GEEN</v>
      </c>
      <c r="M27" s="6" t="str">
        <f>ISV_DDMMYY_2!E26</f>
        <v>GEEN</v>
      </c>
      <c r="N27" s="6" t="str">
        <f>ISV_DDMMYY_2!F26</f>
        <v>GEEN</v>
      </c>
      <c r="O27" s="6" t="str">
        <f>ISV_DDMMYY_3!E26</f>
        <v>GEEN</v>
      </c>
      <c r="P27" s="6" t="str">
        <f>ISV_DDMMYY_3!F26</f>
        <v>GEEN</v>
      </c>
      <c r="Q27" s="6" t="str">
        <f>ISV_DDMMYY_4!E26</f>
        <v>GEEN</v>
      </c>
      <c r="R27" s="6" t="str">
        <f>ISV_DDMMYY_4!F26</f>
        <v>GEEN</v>
      </c>
      <c r="S27" s="6" t="str">
        <f>ISV_DDMMYY_5!E26</f>
        <v>GEEN</v>
      </c>
      <c r="T27" s="6" t="str">
        <f>ISV_DDMMYY_5!F26</f>
        <v>GEEN</v>
      </c>
    </row>
    <row r="28" spans="2:20" ht="43.2" x14ac:dyDescent="0.3">
      <c r="B28" s="3"/>
      <c r="C28" s="3"/>
      <c r="D28" s="3" t="s">
        <v>36</v>
      </c>
      <c r="E28" s="3" t="s">
        <v>36</v>
      </c>
      <c r="F28" s="3" t="s">
        <v>36</v>
      </c>
      <c r="G28" s="17" t="s">
        <v>65</v>
      </c>
      <c r="H28" s="18"/>
      <c r="I28" s="18" t="s">
        <v>57</v>
      </c>
      <c r="J28" s="18" t="s">
        <v>58</v>
      </c>
      <c r="K28" s="6" t="str">
        <f>ISV_DDMMYY_1!F27</f>
        <v>GEEN</v>
      </c>
      <c r="L28" s="6" t="str">
        <f>ISV_DDMMYY_1!G27</f>
        <v>GEEN</v>
      </c>
      <c r="M28" s="6" t="str">
        <f>ISV_DDMMYY_2!E27</f>
        <v>GEEN</v>
      </c>
      <c r="N28" s="6" t="str">
        <f>ISV_DDMMYY_2!F27</f>
        <v>GEEN</v>
      </c>
      <c r="O28" s="6" t="str">
        <f>ISV_DDMMYY_3!E27</f>
        <v>GEEN</v>
      </c>
      <c r="P28" s="6" t="str">
        <f>ISV_DDMMYY_3!F27</f>
        <v>GEEN</v>
      </c>
      <c r="Q28" s="6" t="str">
        <f>ISV_DDMMYY_4!E27</f>
        <v>GEEN</v>
      </c>
      <c r="R28" s="6" t="str">
        <f>ISV_DDMMYY_4!F27</f>
        <v>GEEN</v>
      </c>
      <c r="S28" s="6" t="str">
        <f>ISV_DDMMYY_5!E27</f>
        <v>GEEN</v>
      </c>
      <c r="T28" s="6" t="str">
        <f>ISV_DDMMYY_5!F27</f>
        <v>GEEN</v>
      </c>
    </row>
    <row r="29" spans="2:20" ht="43.2" x14ac:dyDescent="0.3">
      <c r="B29" s="3"/>
      <c r="C29" s="3" t="s">
        <v>36</v>
      </c>
      <c r="D29" s="3" t="s">
        <v>36</v>
      </c>
      <c r="E29" s="3" t="s">
        <v>36</v>
      </c>
      <c r="F29" s="3"/>
      <c r="G29" s="17" t="s">
        <v>66</v>
      </c>
      <c r="H29" s="18"/>
      <c r="I29" s="18" t="s">
        <v>57</v>
      </c>
      <c r="J29" s="18" t="s">
        <v>48</v>
      </c>
      <c r="K29" s="6" t="str">
        <f>ISV_DDMMYY_1!F28</f>
        <v>GEEN</v>
      </c>
      <c r="L29" s="6" t="str">
        <f>ISV_DDMMYY_1!G28</f>
        <v>GEEN</v>
      </c>
      <c r="M29" s="6" t="str">
        <f>ISV_DDMMYY_2!E28</f>
        <v>GEEN</v>
      </c>
      <c r="N29" s="6" t="str">
        <f>ISV_DDMMYY_2!F28</f>
        <v>GEEN</v>
      </c>
      <c r="O29" s="6" t="str">
        <f>ISV_DDMMYY_3!E28</f>
        <v>GEEN</v>
      </c>
      <c r="P29" s="6" t="str">
        <f>ISV_DDMMYY_3!F28</f>
        <v>GEEN</v>
      </c>
      <c r="Q29" s="6" t="str">
        <f>ISV_DDMMYY_4!E28</f>
        <v>GEEN</v>
      </c>
      <c r="R29" s="6" t="str">
        <f>ISV_DDMMYY_4!F28</f>
        <v>GEEN</v>
      </c>
      <c r="S29" s="6" t="str">
        <f>ISV_DDMMYY_5!E28</f>
        <v>GEEN</v>
      </c>
      <c r="T29" s="6" t="str">
        <f>ISV_DDMMYY_5!F28</f>
        <v>GEEN</v>
      </c>
    </row>
    <row r="30" spans="2:20" ht="100.8" x14ac:dyDescent="0.3">
      <c r="B30" s="3"/>
      <c r="C30" s="3" t="s">
        <v>36</v>
      </c>
      <c r="D30" s="3" t="s">
        <v>36</v>
      </c>
      <c r="E30" s="3"/>
      <c r="F30" s="3"/>
      <c r="G30" s="17" t="s">
        <v>109</v>
      </c>
      <c r="H30" s="18" t="s">
        <v>108</v>
      </c>
      <c r="I30" s="18" t="s">
        <v>107</v>
      </c>
      <c r="J30" s="18" t="s">
        <v>162</v>
      </c>
      <c r="K30" s="6" t="str">
        <f>ISV_DDMMYY_1!F29</f>
        <v>GEEN</v>
      </c>
      <c r="L30" s="6" t="str">
        <f>ISV_DDMMYY_1!G29</f>
        <v>GEEN</v>
      </c>
      <c r="M30" s="6" t="str">
        <f>ISV_DDMMYY_2!E29</f>
        <v>GEEN</v>
      </c>
      <c r="N30" s="6" t="str">
        <f>ISV_DDMMYY_2!F29</f>
        <v>GEEN</v>
      </c>
      <c r="O30" s="6" t="str">
        <f>ISV_DDMMYY_3!E29</f>
        <v>GEEN</v>
      </c>
      <c r="P30" s="6" t="str">
        <f>ISV_DDMMYY_3!F29</f>
        <v>GEEN</v>
      </c>
      <c r="Q30" s="6" t="str">
        <f>ISV_DDMMYY_4!E29</f>
        <v>GEEN</v>
      </c>
      <c r="R30" s="6" t="str">
        <f>ISV_DDMMYY_4!F29</f>
        <v>GEEN</v>
      </c>
      <c r="S30" s="6" t="str">
        <f>ISV_DDMMYY_5!E29</f>
        <v>GEEN</v>
      </c>
      <c r="T30" s="6" t="str">
        <f>ISV_DDMMYY_5!F29</f>
        <v>GEEN</v>
      </c>
    </row>
    <row r="31" spans="2:20" ht="57.6" x14ac:dyDescent="0.3">
      <c r="B31" s="3"/>
      <c r="C31" s="3" t="s">
        <v>36</v>
      </c>
      <c r="D31" s="3" t="s">
        <v>36</v>
      </c>
      <c r="E31" s="3"/>
      <c r="F31" s="3"/>
      <c r="G31" s="17" t="s">
        <v>113</v>
      </c>
      <c r="H31" s="18" t="s">
        <v>114</v>
      </c>
      <c r="I31" s="18" t="s">
        <v>115</v>
      </c>
      <c r="J31" s="18" t="s">
        <v>116</v>
      </c>
      <c r="K31" s="6" t="str">
        <f>ISV_DDMMYY_1!F30</f>
        <v>GEEN</v>
      </c>
      <c r="L31" s="6" t="str">
        <f>ISV_DDMMYY_1!G30</f>
        <v>GEEN</v>
      </c>
      <c r="M31" s="6" t="str">
        <f>ISV_DDMMYY_2!E30</f>
        <v>GEEN</v>
      </c>
      <c r="N31" s="6" t="str">
        <f>ISV_DDMMYY_2!F30</f>
        <v>GEEN</v>
      </c>
      <c r="O31" s="6" t="str">
        <f>ISV_DDMMYY_3!E30</f>
        <v>GEEN</v>
      </c>
      <c r="P31" s="6" t="str">
        <f>ISV_DDMMYY_3!F30</f>
        <v>GEEN</v>
      </c>
      <c r="Q31" s="6" t="str">
        <f>ISV_DDMMYY_4!E30</f>
        <v>GEEN</v>
      </c>
      <c r="R31" s="6" t="str">
        <f>ISV_DDMMYY_4!F30</f>
        <v>GEEN</v>
      </c>
      <c r="S31" s="6" t="str">
        <f>ISV_DDMMYY_5!E30</f>
        <v>GEEN</v>
      </c>
      <c r="T31" s="6" t="str">
        <f>ISV_DDMMYY_5!F30</f>
        <v>GEEN</v>
      </c>
    </row>
    <row r="32" spans="2:20" ht="57.6" x14ac:dyDescent="0.3">
      <c r="B32" s="3"/>
      <c r="C32" s="3" t="s">
        <v>36</v>
      </c>
      <c r="D32" s="3" t="s">
        <v>36</v>
      </c>
      <c r="E32" s="3" t="s">
        <v>36</v>
      </c>
      <c r="F32" s="3"/>
      <c r="G32" s="17" t="s">
        <v>117</v>
      </c>
      <c r="H32" s="18" t="s">
        <v>118</v>
      </c>
      <c r="I32" s="18" t="s">
        <v>52</v>
      </c>
      <c r="J32" s="18" t="s">
        <v>119</v>
      </c>
      <c r="K32" s="6" t="str">
        <f>ISV_DDMMYY_1!F31</f>
        <v>GEEN</v>
      </c>
      <c r="L32" s="6" t="str">
        <f>ISV_DDMMYY_1!G31</f>
        <v>GEEN</v>
      </c>
      <c r="M32" s="6" t="str">
        <f>ISV_DDMMYY_2!E31</f>
        <v>GEEN</v>
      </c>
      <c r="N32" s="6" t="str">
        <f>ISV_DDMMYY_2!F31</f>
        <v>GEEN</v>
      </c>
      <c r="O32" s="6" t="str">
        <f>ISV_DDMMYY_3!E31</f>
        <v>GEEN</v>
      </c>
      <c r="P32" s="6" t="str">
        <f>ISV_DDMMYY_3!F31</f>
        <v>GEEN</v>
      </c>
      <c r="Q32" s="6" t="str">
        <f>ISV_DDMMYY_4!E31</f>
        <v>GEEN</v>
      </c>
      <c r="R32" s="6" t="str">
        <f>ISV_DDMMYY_4!F31</f>
        <v>GEEN</v>
      </c>
      <c r="S32" s="6" t="str">
        <f>ISV_DDMMYY_5!E31</f>
        <v>GEEN</v>
      </c>
      <c r="T32" s="6" t="str">
        <f>ISV_DDMMYY_5!F31</f>
        <v>GEEN</v>
      </c>
    </row>
    <row r="33" spans="2:20" ht="72" x14ac:dyDescent="0.3">
      <c r="B33" s="3"/>
      <c r="C33" s="3" t="s">
        <v>36</v>
      </c>
      <c r="D33" s="3" t="s">
        <v>36</v>
      </c>
      <c r="E33" s="3"/>
      <c r="F33" s="3"/>
      <c r="G33" s="17" t="s">
        <v>120</v>
      </c>
      <c r="H33" s="18" t="s">
        <v>121</v>
      </c>
      <c r="I33" s="18" t="s">
        <v>122</v>
      </c>
      <c r="J33" s="18" t="s">
        <v>123</v>
      </c>
      <c r="K33" s="6" t="str">
        <f>ISV_DDMMYY_1!F32</f>
        <v>GEEN</v>
      </c>
      <c r="L33" s="6" t="str">
        <f>ISV_DDMMYY_1!G32</f>
        <v>GEEN</v>
      </c>
      <c r="M33" s="6" t="str">
        <f>ISV_DDMMYY_2!E32</f>
        <v>GEEN</v>
      </c>
      <c r="N33" s="6" t="str">
        <f>ISV_DDMMYY_2!F32</f>
        <v>GEEN</v>
      </c>
      <c r="O33" s="6" t="str">
        <f>ISV_DDMMYY_3!E32</f>
        <v>GEEN</v>
      </c>
      <c r="P33" s="6" t="str">
        <f>ISV_DDMMYY_3!F32</f>
        <v>GEEN</v>
      </c>
      <c r="Q33" s="6" t="str">
        <f>ISV_DDMMYY_4!E32</f>
        <v>GEEN</v>
      </c>
      <c r="R33" s="6" t="str">
        <f>ISV_DDMMYY_4!F32</f>
        <v>GEEN</v>
      </c>
      <c r="S33" s="6" t="str">
        <f>ISV_DDMMYY_5!E32</f>
        <v>GEEN</v>
      </c>
      <c r="T33" s="6" t="str">
        <f>ISV_DDMMYY_5!F32</f>
        <v>GEEN</v>
      </c>
    </row>
    <row r="34" spans="2:20" ht="86.4" x14ac:dyDescent="0.3">
      <c r="B34" s="3"/>
      <c r="C34" s="3" t="s">
        <v>36</v>
      </c>
      <c r="D34" s="3" t="s">
        <v>36</v>
      </c>
      <c r="E34" s="3" t="s">
        <v>36</v>
      </c>
      <c r="F34" s="3" t="s">
        <v>36</v>
      </c>
      <c r="G34" s="17" t="s">
        <v>53</v>
      </c>
      <c r="H34" s="18" t="s">
        <v>124</v>
      </c>
      <c r="I34" s="18" t="s">
        <v>125</v>
      </c>
      <c r="J34" s="18" t="s">
        <v>163</v>
      </c>
      <c r="K34" s="6" t="str">
        <f>ISV_DDMMYY_1!F33</f>
        <v>GEEN</v>
      </c>
      <c r="L34" s="6" t="str">
        <f>ISV_DDMMYY_1!G33</f>
        <v>GEEN</v>
      </c>
      <c r="M34" s="6" t="str">
        <f>ISV_DDMMYY_2!E33</f>
        <v>GEEN</v>
      </c>
      <c r="N34" s="6" t="str">
        <f>ISV_DDMMYY_2!F33</f>
        <v>GEEN</v>
      </c>
      <c r="O34" s="6" t="str">
        <f>ISV_DDMMYY_3!E33</f>
        <v>GEEN</v>
      </c>
      <c r="P34" s="6" t="str">
        <f>ISV_DDMMYY_3!F33</f>
        <v>GEEN</v>
      </c>
      <c r="Q34" s="6" t="str">
        <f>ISV_DDMMYY_4!E33</f>
        <v>GEEN</v>
      </c>
      <c r="R34" s="6" t="str">
        <f>ISV_DDMMYY_4!F33</f>
        <v>GEEN</v>
      </c>
      <c r="S34" s="6" t="str">
        <f>ISV_DDMMYY_5!E33</f>
        <v>GEEN</v>
      </c>
      <c r="T34" s="6" t="str">
        <f>ISV_DDMMYY_5!F33</f>
        <v>GEEN</v>
      </c>
    </row>
    <row r="35" spans="2:20" ht="43.2" x14ac:dyDescent="0.3">
      <c r="B35" s="3"/>
      <c r="C35" s="3" t="s">
        <v>36</v>
      </c>
      <c r="D35" s="3" t="s">
        <v>36</v>
      </c>
      <c r="E35" s="3"/>
      <c r="F35" s="3"/>
      <c r="G35" s="17" t="s">
        <v>126</v>
      </c>
      <c r="H35" s="18" t="s">
        <v>127</v>
      </c>
      <c r="I35" s="18" t="s">
        <v>128</v>
      </c>
      <c r="J35" s="18" t="s">
        <v>129</v>
      </c>
      <c r="K35" s="6" t="str">
        <f>ISV_DDMMYY_1!F34</f>
        <v>GEEN</v>
      </c>
      <c r="L35" s="6" t="str">
        <f>ISV_DDMMYY_1!G34</f>
        <v>GEEN</v>
      </c>
      <c r="M35" s="6" t="str">
        <f>ISV_DDMMYY_2!E34</f>
        <v>GEEN</v>
      </c>
      <c r="N35" s="6" t="str">
        <f>ISV_DDMMYY_2!F34</f>
        <v>GEEN</v>
      </c>
      <c r="O35" s="6" t="str">
        <f>ISV_DDMMYY_3!E34</f>
        <v>GEEN</v>
      </c>
      <c r="P35" s="6" t="str">
        <f>ISV_DDMMYY_3!F34</f>
        <v>GEEN</v>
      </c>
      <c r="Q35" s="6" t="str">
        <f>ISV_DDMMYY_4!E34</f>
        <v>GEEN</v>
      </c>
      <c r="R35" s="6" t="str">
        <f>ISV_DDMMYY_4!F34</f>
        <v>GEEN</v>
      </c>
      <c r="S35" s="6" t="str">
        <f>ISV_DDMMYY_5!E34</f>
        <v>GEEN</v>
      </c>
      <c r="T35" s="6" t="str">
        <f>ISV_DDMMYY_5!F34</f>
        <v>GEEN</v>
      </c>
    </row>
    <row r="36" spans="2:20" ht="57.6" x14ac:dyDescent="0.3">
      <c r="B36" s="3"/>
      <c r="C36" s="3" t="s">
        <v>36</v>
      </c>
      <c r="D36" s="3" t="s">
        <v>36</v>
      </c>
      <c r="E36" s="3"/>
      <c r="F36" s="3"/>
      <c r="G36" s="17" t="s">
        <v>130</v>
      </c>
      <c r="H36" s="18" t="s">
        <v>131</v>
      </c>
      <c r="I36" s="18" t="s">
        <v>133</v>
      </c>
      <c r="J36" s="18" t="s">
        <v>132</v>
      </c>
      <c r="K36" s="6" t="str">
        <f>ISV_DDMMYY_1!F35</f>
        <v>GEEN</v>
      </c>
      <c r="L36" s="6" t="str">
        <f>ISV_DDMMYY_1!G35</f>
        <v>GEEN</v>
      </c>
      <c r="M36" s="6" t="str">
        <f>ISV_DDMMYY_2!E35</f>
        <v>GEEN</v>
      </c>
      <c r="N36" s="6" t="str">
        <f>ISV_DDMMYY_2!F35</f>
        <v>GEEN</v>
      </c>
      <c r="O36" s="6" t="str">
        <f>ISV_DDMMYY_3!E35</f>
        <v>GEEN</v>
      </c>
      <c r="P36" s="6" t="str">
        <f>ISV_DDMMYY_3!F35</f>
        <v>GEEN</v>
      </c>
      <c r="Q36" s="6" t="str">
        <f>ISV_DDMMYY_4!E35</f>
        <v>GEEN</v>
      </c>
      <c r="R36" s="6" t="str">
        <f>ISV_DDMMYY_4!F35</f>
        <v>GEEN</v>
      </c>
      <c r="S36" s="6" t="str">
        <f>ISV_DDMMYY_5!E35</f>
        <v>GEEN</v>
      </c>
      <c r="T36" s="6" t="str">
        <f>ISV_DDMMYY_5!F35</f>
        <v>GEEN</v>
      </c>
    </row>
    <row r="37" spans="2:20" ht="115.2" x14ac:dyDescent="0.3">
      <c r="B37" s="3"/>
      <c r="C37" s="3" t="s">
        <v>36</v>
      </c>
      <c r="D37" s="3" t="s">
        <v>36</v>
      </c>
      <c r="E37" s="3" t="s">
        <v>36</v>
      </c>
      <c r="F37" s="3"/>
      <c r="G37" s="17" t="s">
        <v>135</v>
      </c>
      <c r="H37" s="18" t="s">
        <v>131</v>
      </c>
      <c r="I37" s="18" t="s">
        <v>134</v>
      </c>
      <c r="J37" s="18" t="s">
        <v>164</v>
      </c>
      <c r="K37" s="6" t="str">
        <f>ISV_DDMMYY_1!F36</f>
        <v>GEEN</v>
      </c>
      <c r="L37" s="6" t="str">
        <f>ISV_DDMMYY_1!G36</f>
        <v>GEEN</v>
      </c>
      <c r="M37" s="6" t="str">
        <f>ISV_DDMMYY_2!E36</f>
        <v>GEEN</v>
      </c>
      <c r="N37" s="6" t="str">
        <f>ISV_DDMMYY_2!F36</f>
        <v>GEEN</v>
      </c>
      <c r="O37" s="6" t="str">
        <f>ISV_DDMMYY_3!E36</f>
        <v>GEEN</v>
      </c>
      <c r="P37" s="6" t="str">
        <f>ISV_DDMMYY_3!F36</f>
        <v>GEEN</v>
      </c>
      <c r="Q37" s="6" t="str">
        <f>ISV_DDMMYY_4!E36</f>
        <v>GEEN</v>
      </c>
      <c r="R37" s="6" t="str">
        <f>ISV_DDMMYY_4!F36</f>
        <v>GEEN</v>
      </c>
      <c r="S37" s="6" t="str">
        <f>ISV_DDMMYY_5!E36</f>
        <v>GEEN</v>
      </c>
      <c r="T37" s="6" t="str">
        <f>ISV_DDMMYY_5!F36</f>
        <v>GEEN</v>
      </c>
    </row>
    <row r="38" spans="2:20" ht="86.4" x14ac:dyDescent="0.3">
      <c r="B38" s="3"/>
      <c r="C38" s="3"/>
      <c r="D38" s="3" t="s">
        <v>36</v>
      </c>
      <c r="E38" s="3"/>
      <c r="F38" s="3"/>
      <c r="G38" s="17" t="s">
        <v>136</v>
      </c>
      <c r="H38" s="18" t="s">
        <v>131</v>
      </c>
      <c r="I38" s="18" t="s">
        <v>137</v>
      </c>
      <c r="J38" s="18" t="s">
        <v>138</v>
      </c>
      <c r="K38" s="6" t="str">
        <f>ISV_DDMMYY_1!F37</f>
        <v>GEEN</v>
      </c>
      <c r="L38" s="6" t="str">
        <f>ISV_DDMMYY_1!G37</f>
        <v>GEEN</v>
      </c>
      <c r="M38" s="6" t="str">
        <f>ISV_DDMMYY_2!E37</f>
        <v>GEEN</v>
      </c>
      <c r="N38" s="6" t="str">
        <f>ISV_DDMMYY_2!F37</f>
        <v>GEEN</v>
      </c>
      <c r="O38" s="6" t="str">
        <f>ISV_DDMMYY_3!E37</f>
        <v>GEEN</v>
      </c>
      <c r="P38" s="6" t="str">
        <f>ISV_DDMMYY_3!F37</f>
        <v>GEEN</v>
      </c>
      <c r="Q38" s="6" t="str">
        <f>ISV_DDMMYY_4!E37</f>
        <v>GEEN</v>
      </c>
      <c r="R38" s="6" t="str">
        <f>ISV_DDMMYY_4!F37</f>
        <v>GEEN</v>
      </c>
      <c r="S38" s="6" t="str">
        <f>ISV_DDMMYY_5!E37</f>
        <v>GEEN</v>
      </c>
      <c r="T38" s="6" t="str">
        <f>ISV_DDMMYY_5!F37</f>
        <v>GEEN</v>
      </c>
    </row>
    <row r="39" spans="2:20" ht="57.6" x14ac:dyDescent="0.3">
      <c r="B39" s="3"/>
      <c r="C39" s="3" t="s">
        <v>36</v>
      </c>
      <c r="D39" s="3" t="s">
        <v>36</v>
      </c>
      <c r="E39" s="3"/>
      <c r="F39" s="3"/>
      <c r="G39" s="17" t="s">
        <v>139</v>
      </c>
      <c r="H39" s="18" t="s">
        <v>140</v>
      </c>
      <c r="I39" s="18" t="s">
        <v>141</v>
      </c>
      <c r="J39" s="18" t="s">
        <v>142</v>
      </c>
      <c r="K39" s="6" t="str">
        <f>ISV_DDMMYY_1!F38</f>
        <v>GEEN</v>
      </c>
      <c r="L39" s="6" t="str">
        <f>ISV_DDMMYY_1!G38</f>
        <v>GEEN</v>
      </c>
      <c r="M39" s="6" t="str">
        <f>ISV_DDMMYY_2!E38</f>
        <v>GEEN</v>
      </c>
      <c r="N39" s="6" t="str">
        <f>ISV_DDMMYY_2!F38</f>
        <v>GEEN</v>
      </c>
      <c r="O39" s="6" t="str">
        <f>ISV_DDMMYY_3!E38</f>
        <v>GEEN</v>
      </c>
      <c r="P39" s="6" t="str">
        <f>ISV_DDMMYY_3!F38</f>
        <v>GEEN</v>
      </c>
      <c r="Q39" s="6" t="str">
        <f>ISV_DDMMYY_4!E38</f>
        <v>GEEN</v>
      </c>
      <c r="R39" s="6" t="str">
        <f>ISV_DDMMYY_4!F38</f>
        <v>GEEN</v>
      </c>
      <c r="S39" s="6" t="str">
        <f>ISV_DDMMYY_5!E38</f>
        <v>GEEN</v>
      </c>
      <c r="T39" s="6" t="str">
        <f>ISV_DDMMYY_5!F38</f>
        <v>GEEN</v>
      </c>
    </row>
    <row r="40" spans="2:20" ht="43.2" x14ac:dyDescent="0.3">
      <c r="B40" s="3"/>
      <c r="C40" s="3" t="s">
        <v>36</v>
      </c>
      <c r="D40" s="3"/>
      <c r="E40" s="3"/>
      <c r="F40" s="3"/>
      <c r="G40" s="17" t="s">
        <v>153</v>
      </c>
      <c r="H40" s="18" t="s">
        <v>143</v>
      </c>
      <c r="I40" s="18" t="s">
        <v>155</v>
      </c>
      <c r="J40" s="18" t="s">
        <v>154</v>
      </c>
      <c r="K40" s="6" t="str">
        <f>ISV_DDMMYY_1!F39</f>
        <v>GEEN</v>
      </c>
      <c r="L40" s="6" t="str">
        <f>ISV_DDMMYY_1!G39</f>
        <v>GEEN</v>
      </c>
      <c r="M40" s="6" t="str">
        <f>ISV_DDMMYY_2!E39</f>
        <v>GEEN</v>
      </c>
      <c r="N40" s="6" t="str">
        <f>ISV_DDMMYY_2!F39</f>
        <v>GEEN</v>
      </c>
      <c r="O40" s="6" t="str">
        <f>ISV_DDMMYY_3!E39</f>
        <v>GEEN</v>
      </c>
      <c r="P40" s="6" t="str">
        <f>ISV_DDMMYY_3!F39</f>
        <v>GEEN</v>
      </c>
      <c r="Q40" s="6" t="str">
        <f>ISV_DDMMYY_4!E39</f>
        <v>GEEN</v>
      </c>
      <c r="R40" s="6" t="str">
        <f>ISV_DDMMYY_4!F39</f>
        <v>GEEN</v>
      </c>
      <c r="S40" s="6" t="str">
        <f>ISV_DDMMYY_5!E39</f>
        <v>GEEN</v>
      </c>
      <c r="T40" s="6" t="str">
        <f>ISV_DDMMYY_5!F39</f>
        <v>GEEN</v>
      </c>
    </row>
    <row r="41" spans="2:20" ht="57.6" x14ac:dyDescent="0.3">
      <c r="B41" s="5"/>
      <c r="C41" s="5" t="s">
        <v>36</v>
      </c>
      <c r="D41" s="5" t="s">
        <v>36</v>
      </c>
      <c r="E41" s="5"/>
      <c r="F41" s="5"/>
      <c r="G41" s="19" t="s">
        <v>55</v>
      </c>
      <c r="H41" s="18" t="s">
        <v>143</v>
      </c>
      <c r="I41" s="18" t="s">
        <v>156</v>
      </c>
      <c r="J41" s="18" t="s">
        <v>152</v>
      </c>
      <c r="K41" s="6" t="str">
        <f>ISV_DDMMYY_1!F40</f>
        <v>GEEN</v>
      </c>
      <c r="L41" s="6" t="str">
        <f>ISV_DDMMYY_1!G40</f>
        <v>GEEN</v>
      </c>
      <c r="M41" s="6" t="str">
        <f>ISV_DDMMYY_2!E40</f>
        <v>GEEN</v>
      </c>
      <c r="N41" s="6" t="str">
        <f>ISV_DDMMYY_2!F40</f>
        <v>GEEN</v>
      </c>
      <c r="O41" s="6" t="str">
        <f>ISV_DDMMYY_3!E40</f>
        <v>GEEN</v>
      </c>
      <c r="P41" s="6" t="str">
        <f>ISV_DDMMYY_3!F40</f>
        <v>GEEN</v>
      </c>
      <c r="Q41" s="6" t="str">
        <f>ISV_DDMMYY_4!E40</f>
        <v>GEEN</v>
      </c>
      <c r="R41" s="6" t="str">
        <f>ISV_DDMMYY_4!F40</f>
        <v>GEEN</v>
      </c>
      <c r="S41" s="6" t="str">
        <f>ISV_DDMMYY_5!E40</f>
        <v>GEEN</v>
      </c>
      <c r="T41" s="6" t="str">
        <f>ISV_DDMMYY_5!F40</f>
        <v>GEEN</v>
      </c>
    </row>
    <row r="42" spans="2:20" ht="57.6" x14ac:dyDescent="0.3">
      <c r="B42" s="3"/>
      <c r="C42" s="3" t="s">
        <v>36</v>
      </c>
      <c r="D42" s="3" t="s">
        <v>36</v>
      </c>
      <c r="E42" s="3"/>
      <c r="F42" s="3"/>
      <c r="G42" s="17" t="s">
        <v>146</v>
      </c>
      <c r="H42" s="18" t="s">
        <v>148</v>
      </c>
      <c r="I42" s="18" t="s">
        <v>156</v>
      </c>
      <c r="J42" s="18" t="s">
        <v>152</v>
      </c>
      <c r="K42" s="6" t="str">
        <f>ISV_DDMMYY_1!F41</f>
        <v>GEEN</v>
      </c>
      <c r="L42" s="6" t="str">
        <f>ISV_DDMMYY_1!G41</f>
        <v>GEEN</v>
      </c>
      <c r="M42" s="6" t="str">
        <f>ISV_DDMMYY_2!E41</f>
        <v>GEEN</v>
      </c>
      <c r="N42" s="6" t="str">
        <f>ISV_DDMMYY_2!F41</f>
        <v>GEEN</v>
      </c>
      <c r="O42" s="6" t="str">
        <f>ISV_DDMMYY_3!E41</f>
        <v>GEEN</v>
      </c>
      <c r="P42" s="6" t="str">
        <f>ISV_DDMMYY_3!F41</f>
        <v>GEEN</v>
      </c>
      <c r="Q42" s="6" t="str">
        <f>ISV_DDMMYY_4!E41</f>
        <v>GEEN</v>
      </c>
      <c r="R42" s="6" t="str">
        <f>ISV_DDMMYY_4!F41</f>
        <v>GEEN</v>
      </c>
      <c r="S42" s="6" t="str">
        <f>ISV_DDMMYY_5!E41</f>
        <v>GEEN</v>
      </c>
      <c r="T42" s="6" t="str">
        <f>ISV_DDMMYY_5!F41</f>
        <v>GEEN</v>
      </c>
    </row>
    <row r="43" spans="2:20" ht="57.6" x14ac:dyDescent="0.3">
      <c r="B43" s="3"/>
      <c r="C43" s="3" t="s">
        <v>36</v>
      </c>
      <c r="D43" s="3" t="s">
        <v>36</v>
      </c>
      <c r="E43" s="3"/>
      <c r="F43" s="3"/>
      <c r="G43" s="17" t="s">
        <v>147</v>
      </c>
      <c r="H43" s="18" t="s">
        <v>148</v>
      </c>
      <c r="I43" s="18" t="s">
        <v>156</v>
      </c>
      <c r="J43" s="18" t="s">
        <v>152</v>
      </c>
      <c r="K43" s="6" t="str">
        <f>ISV_DDMMYY_1!F42</f>
        <v>GEEN</v>
      </c>
      <c r="L43" s="6" t="str">
        <f>ISV_DDMMYY_1!G42</f>
        <v>GEEN</v>
      </c>
      <c r="M43" s="6" t="str">
        <f>ISV_DDMMYY_2!E42</f>
        <v>GEEN</v>
      </c>
      <c r="N43" s="6" t="str">
        <f>ISV_DDMMYY_2!F42</f>
        <v>GEEN</v>
      </c>
      <c r="O43" s="6" t="str">
        <f>ISV_DDMMYY_3!E42</f>
        <v>GEEN</v>
      </c>
      <c r="P43" s="6" t="str">
        <f>ISV_DDMMYY_3!F42</f>
        <v>GEEN</v>
      </c>
      <c r="Q43" s="6" t="str">
        <f>ISV_DDMMYY_4!E42</f>
        <v>GEEN</v>
      </c>
      <c r="R43" s="6" t="str">
        <f>ISV_DDMMYY_4!F42</f>
        <v>GEEN</v>
      </c>
      <c r="S43" s="6" t="str">
        <f>ISV_DDMMYY_5!E42</f>
        <v>GEEN</v>
      </c>
      <c r="T43" s="6" t="str">
        <f>ISV_DDMMYY_5!F42</f>
        <v>GEEN</v>
      </c>
    </row>
    <row r="44" spans="2:20" ht="28.8" x14ac:dyDescent="0.3">
      <c r="B44" s="3"/>
      <c r="C44" s="3"/>
      <c r="D44" s="3" t="s">
        <v>36</v>
      </c>
      <c r="E44" s="3" t="s">
        <v>36</v>
      </c>
      <c r="F44" s="3" t="s">
        <v>36</v>
      </c>
      <c r="G44" s="17" t="s">
        <v>60</v>
      </c>
      <c r="H44" s="18" t="s">
        <v>59</v>
      </c>
      <c r="I44" s="18" t="s">
        <v>157</v>
      </c>
      <c r="J44" s="18" t="s">
        <v>204</v>
      </c>
      <c r="K44" s="6" t="str">
        <f>ISV_DDMMYY_1!F43</f>
        <v>GEEN</v>
      </c>
      <c r="L44" s="6" t="str">
        <f>ISV_DDMMYY_1!G43</f>
        <v>GEEN</v>
      </c>
      <c r="M44" s="6" t="str">
        <f>ISV_DDMMYY_2!E43</f>
        <v>GEEN</v>
      </c>
      <c r="N44" s="6" t="str">
        <f>ISV_DDMMYY_2!F43</f>
        <v>GEEN</v>
      </c>
      <c r="O44" s="6" t="str">
        <f>ISV_DDMMYY_3!E43</f>
        <v>GEEN</v>
      </c>
      <c r="P44" s="6" t="str">
        <f>ISV_DDMMYY_3!F43</f>
        <v>GEEN</v>
      </c>
      <c r="Q44" s="6" t="str">
        <f>ISV_DDMMYY_4!E43</f>
        <v>GEEN</v>
      </c>
      <c r="R44" s="6" t="str">
        <f>ISV_DDMMYY_4!F43</f>
        <v>GEEN</v>
      </c>
      <c r="S44" s="6" t="str">
        <f>ISV_DDMMYY_5!E43</f>
        <v>GEEN</v>
      </c>
      <c r="T44" s="6" t="str">
        <f>ISV_DDMMYY_5!F43</f>
        <v>GEEN</v>
      </c>
    </row>
    <row r="45" spans="2:20" ht="43.2" x14ac:dyDescent="0.3">
      <c r="B45" s="3"/>
      <c r="C45" s="3"/>
      <c r="D45" s="3" t="s">
        <v>36</v>
      </c>
      <c r="E45" s="3" t="s">
        <v>36</v>
      </c>
      <c r="F45" s="3" t="s">
        <v>36</v>
      </c>
      <c r="G45" s="17" t="s">
        <v>61</v>
      </c>
      <c r="H45" s="18" t="s">
        <v>159</v>
      </c>
      <c r="I45" s="18" t="s">
        <v>158</v>
      </c>
      <c r="J45" s="18" t="s">
        <v>205</v>
      </c>
      <c r="K45" s="6" t="str">
        <f>ISV_DDMMYY_1!F44</f>
        <v>GEEN</v>
      </c>
      <c r="L45" s="6" t="str">
        <f>ISV_DDMMYY_1!G44</f>
        <v>GEEN</v>
      </c>
      <c r="M45" s="6" t="str">
        <f>ISV_DDMMYY_2!E44</f>
        <v>GEEN</v>
      </c>
      <c r="N45" s="6" t="str">
        <f>ISV_DDMMYY_2!F44</f>
        <v>GEEN</v>
      </c>
      <c r="O45" s="6" t="str">
        <f>ISV_DDMMYY_3!E44</f>
        <v>GEEN</v>
      </c>
      <c r="P45" s="6" t="str">
        <f>ISV_DDMMYY_3!F44</f>
        <v>GEEN</v>
      </c>
      <c r="Q45" s="6" t="str">
        <f>ISV_DDMMYY_4!E44</f>
        <v>GEEN</v>
      </c>
      <c r="R45" s="6" t="str">
        <f>ISV_DDMMYY_4!F44</f>
        <v>GEEN</v>
      </c>
      <c r="S45" s="6" t="str">
        <f>ISV_DDMMYY_5!E44</f>
        <v>GEEN</v>
      </c>
      <c r="T45" s="6" t="str">
        <f>ISV_DDMMYY_5!F44</f>
        <v>GEEN</v>
      </c>
    </row>
    <row r="46" spans="2:20" ht="43.2" x14ac:dyDescent="0.3">
      <c r="B46" s="3"/>
      <c r="C46" s="3"/>
      <c r="D46" s="3" t="s">
        <v>36</v>
      </c>
      <c r="E46" s="3" t="s">
        <v>36</v>
      </c>
      <c r="F46" s="3" t="s">
        <v>36</v>
      </c>
      <c r="G46" s="17" t="s">
        <v>160</v>
      </c>
      <c r="H46" s="18" t="s">
        <v>159</v>
      </c>
      <c r="I46" s="18" t="s">
        <v>158</v>
      </c>
      <c r="J46" s="18" t="s">
        <v>206</v>
      </c>
      <c r="K46" s="6" t="str">
        <f>ISV_DDMMYY_1!F45</f>
        <v>GEEN</v>
      </c>
      <c r="L46" s="6" t="str">
        <f>ISV_DDMMYY_1!G45</f>
        <v>GEEN</v>
      </c>
      <c r="M46" s="6" t="str">
        <f>ISV_DDMMYY_2!E45</f>
        <v>GEEN</v>
      </c>
      <c r="N46" s="6" t="str">
        <f>ISV_DDMMYY_2!F45</f>
        <v>GEEN</v>
      </c>
      <c r="O46" s="6" t="str">
        <f>ISV_DDMMYY_3!E45</f>
        <v>GEEN</v>
      </c>
      <c r="P46" s="6" t="str">
        <f>ISV_DDMMYY_3!F45</f>
        <v>GEEN</v>
      </c>
      <c r="Q46" s="6" t="str">
        <f>ISV_DDMMYY_4!E45</f>
        <v>GEEN</v>
      </c>
      <c r="R46" s="6" t="str">
        <f>ISV_DDMMYY_4!F45</f>
        <v>GEEN</v>
      </c>
      <c r="S46" s="6" t="str">
        <f>ISV_DDMMYY_5!E45</f>
        <v>GEEN</v>
      </c>
      <c r="T46" s="6" t="str">
        <f>ISV_DDMMYY_5!F45</f>
        <v>GEEN</v>
      </c>
    </row>
    <row r="47" spans="2:20" ht="43.2" x14ac:dyDescent="0.3">
      <c r="B47" s="3"/>
      <c r="C47" s="3"/>
      <c r="D47" s="3" t="s">
        <v>36</v>
      </c>
      <c r="E47" s="3" t="s">
        <v>36</v>
      </c>
      <c r="F47" s="3" t="s">
        <v>36</v>
      </c>
      <c r="G47" s="17" t="s">
        <v>161</v>
      </c>
      <c r="H47" s="18" t="s">
        <v>159</v>
      </c>
      <c r="I47" s="18" t="s">
        <v>158</v>
      </c>
      <c r="J47" s="18" t="s">
        <v>206</v>
      </c>
      <c r="K47" s="6" t="str">
        <f>ISV_DDMMYY_1!F46</f>
        <v>GEEN</v>
      </c>
      <c r="L47" s="6" t="str">
        <f>ISV_DDMMYY_1!G46</f>
        <v>GEEN</v>
      </c>
      <c r="M47" s="6" t="str">
        <f>ISV_DDMMYY_2!E46</f>
        <v>GEEN</v>
      </c>
      <c r="N47" s="6" t="str">
        <f>ISV_DDMMYY_2!F46</f>
        <v>GEEN</v>
      </c>
      <c r="O47" s="6" t="str">
        <f>ISV_DDMMYY_3!E46</f>
        <v>GEEN</v>
      </c>
      <c r="P47" s="6" t="str">
        <f>ISV_DDMMYY_3!F46</f>
        <v>GEEN</v>
      </c>
      <c r="Q47" s="6" t="str">
        <f>ISV_DDMMYY_4!E46</f>
        <v>GEEN</v>
      </c>
      <c r="R47" s="6" t="str">
        <f>ISV_DDMMYY_4!F46</f>
        <v>GEEN</v>
      </c>
      <c r="S47" s="6" t="str">
        <f>ISV_DDMMYY_5!E46</f>
        <v>GEEN</v>
      </c>
      <c r="T47" s="6" t="str">
        <f>ISV_DDMMYY_5!F46</f>
        <v>GEEN</v>
      </c>
    </row>
    <row r="48" spans="2:20" ht="43.2" x14ac:dyDescent="0.3">
      <c r="B48" s="3" t="s">
        <v>36</v>
      </c>
      <c r="C48" s="3" t="s">
        <v>36</v>
      </c>
      <c r="D48" s="3" t="s">
        <v>36</v>
      </c>
      <c r="E48" s="3"/>
      <c r="F48" s="3"/>
      <c r="G48" s="17" t="s">
        <v>167</v>
      </c>
      <c r="H48" s="18" t="s">
        <v>57</v>
      </c>
      <c r="I48" s="18" t="s">
        <v>51</v>
      </c>
      <c r="J48" s="18" t="s">
        <v>207</v>
      </c>
      <c r="K48" s="6" t="str">
        <f>ISV_DDMMYY_1!F47</f>
        <v>GEEN</v>
      </c>
      <c r="L48" s="6" t="str">
        <f>ISV_DDMMYY_1!G47</f>
        <v>GEEN</v>
      </c>
      <c r="M48" s="6" t="str">
        <f>ISV_DDMMYY_2!E47</f>
        <v>GEEN</v>
      </c>
      <c r="N48" s="6" t="str">
        <f>ISV_DDMMYY_2!F47</f>
        <v>GEEN</v>
      </c>
      <c r="O48" s="6" t="str">
        <f>ISV_DDMMYY_3!E47</f>
        <v>GEEN</v>
      </c>
      <c r="P48" s="6" t="str">
        <f>ISV_DDMMYY_3!F47</f>
        <v>GEEN</v>
      </c>
      <c r="Q48" s="6" t="str">
        <f>ISV_DDMMYY_4!E47</f>
        <v>GEEN</v>
      </c>
      <c r="R48" s="6" t="str">
        <f>ISV_DDMMYY_4!F47</f>
        <v>GEEN</v>
      </c>
      <c r="S48" s="6" t="str">
        <f>ISV_DDMMYY_5!E47</f>
        <v>GEEN</v>
      </c>
      <c r="T48" s="6" t="str">
        <f>ISV_DDMMYY_5!F47</f>
        <v>GEEN</v>
      </c>
    </row>
    <row r="49" spans="2:20" ht="43.2" x14ac:dyDescent="0.3">
      <c r="B49" s="3" t="s">
        <v>36</v>
      </c>
      <c r="C49" s="3" t="s">
        <v>36</v>
      </c>
      <c r="D49" s="3" t="s">
        <v>36</v>
      </c>
      <c r="E49" s="3"/>
      <c r="F49" s="3"/>
      <c r="G49" s="17" t="s">
        <v>168</v>
      </c>
      <c r="H49" s="18" t="s">
        <v>49</v>
      </c>
      <c r="I49" s="18" t="s">
        <v>171</v>
      </c>
      <c r="J49" s="18" t="s">
        <v>208</v>
      </c>
      <c r="K49" s="6" t="str">
        <f>ISV_DDMMYY_1!F48</f>
        <v>GEEN</v>
      </c>
      <c r="L49" s="6" t="str">
        <f>ISV_DDMMYY_1!G48</f>
        <v>GEEN</v>
      </c>
      <c r="M49" s="6" t="str">
        <f>ISV_DDMMYY_2!E48</f>
        <v>GEEN</v>
      </c>
      <c r="N49" s="6" t="str">
        <f>ISV_DDMMYY_2!F48</f>
        <v>GEEN</v>
      </c>
      <c r="O49" s="6" t="str">
        <f>ISV_DDMMYY_3!E48</f>
        <v>GEEN</v>
      </c>
      <c r="P49" s="6" t="str">
        <f>ISV_DDMMYY_3!F48</f>
        <v>GEEN</v>
      </c>
      <c r="Q49" s="6" t="str">
        <f>ISV_DDMMYY_4!E48</f>
        <v>GEEN</v>
      </c>
      <c r="R49" s="6" t="str">
        <f>ISV_DDMMYY_4!F48</f>
        <v>GEEN</v>
      </c>
      <c r="S49" s="6" t="str">
        <f>ISV_DDMMYY_5!E48</f>
        <v>GEEN</v>
      </c>
      <c r="T49" s="6" t="str">
        <f>ISV_DDMMYY_5!F48</f>
        <v>GEEN</v>
      </c>
    </row>
    <row r="50" spans="2:20" ht="43.2" x14ac:dyDescent="0.3">
      <c r="B50" s="3"/>
      <c r="C50" s="3" t="s">
        <v>36</v>
      </c>
      <c r="D50" s="3" t="s">
        <v>36</v>
      </c>
      <c r="E50" s="3"/>
      <c r="F50" s="3"/>
      <c r="G50" s="17" t="s">
        <v>169</v>
      </c>
      <c r="H50" s="18" t="s">
        <v>175</v>
      </c>
      <c r="I50" s="18" t="s">
        <v>170</v>
      </c>
      <c r="J50" s="18" t="s">
        <v>210</v>
      </c>
      <c r="K50" s="6" t="str">
        <f>ISV_DDMMYY_1!F49</f>
        <v>GEEN</v>
      </c>
      <c r="L50" s="6" t="str">
        <f>ISV_DDMMYY_1!G49</f>
        <v>GEEN</v>
      </c>
      <c r="M50" s="6" t="str">
        <f>ISV_DDMMYY_2!E49</f>
        <v>GEEN</v>
      </c>
      <c r="N50" s="6" t="str">
        <f>ISV_DDMMYY_2!F49</f>
        <v>GEEN</v>
      </c>
      <c r="O50" s="6" t="str">
        <f>ISV_DDMMYY_3!E49</f>
        <v>GEEN</v>
      </c>
      <c r="P50" s="6" t="str">
        <f>ISV_DDMMYY_3!F49</f>
        <v>GEEN</v>
      </c>
      <c r="Q50" s="6" t="str">
        <f>ISV_DDMMYY_4!E49</f>
        <v>GEEN</v>
      </c>
      <c r="R50" s="6" t="str">
        <f>ISV_DDMMYY_4!F49</f>
        <v>GEEN</v>
      </c>
      <c r="S50" s="6" t="str">
        <f>ISV_DDMMYY_5!E49</f>
        <v>GEEN</v>
      </c>
      <c r="T50" s="6" t="str">
        <f>ISV_DDMMYY_5!F49</f>
        <v>GEEN</v>
      </c>
    </row>
    <row r="51" spans="2:20" x14ac:dyDescent="0.3">
      <c r="B51" s="3"/>
      <c r="C51" s="3"/>
      <c r="D51" s="3" t="s">
        <v>36</v>
      </c>
      <c r="E51" s="3" t="s">
        <v>36</v>
      </c>
      <c r="F51" s="3" t="s">
        <v>36</v>
      </c>
      <c r="G51" s="17" t="s">
        <v>62</v>
      </c>
      <c r="H51" s="18" t="s">
        <v>63</v>
      </c>
      <c r="I51" s="18" t="s">
        <v>51</v>
      </c>
      <c r="J51" s="18" t="s">
        <v>209</v>
      </c>
      <c r="K51" s="6" t="str">
        <f>ISV_DDMMYY_1!F50</f>
        <v>GEEN</v>
      </c>
      <c r="L51" s="6" t="str">
        <f>ISV_DDMMYY_1!G50</f>
        <v>GEEN</v>
      </c>
      <c r="M51" s="6" t="str">
        <f>ISV_DDMMYY_2!E50</f>
        <v>GEEN</v>
      </c>
      <c r="N51" s="6" t="str">
        <f>ISV_DDMMYY_2!F50</f>
        <v>GEEN</v>
      </c>
      <c r="O51" s="6" t="str">
        <f>ISV_DDMMYY_3!E50</f>
        <v>GEEN</v>
      </c>
      <c r="P51" s="6" t="str">
        <f>ISV_DDMMYY_3!F50</f>
        <v>GEEN</v>
      </c>
      <c r="Q51" s="6" t="str">
        <f>ISV_DDMMYY_4!E50</f>
        <v>GEEN</v>
      </c>
      <c r="R51" s="6" t="str">
        <f>ISV_DDMMYY_4!F50</f>
        <v>GEEN</v>
      </c>
      <c r="S51" s="6" t="str">
        <f>ISV_DDMMYY_5!E50</f>
        <v>GEEN</v>
      </c>
      <c r="T51" s="6" t="str">
        <f>ISV_DDMMYY_5!F50</f>
        <v>GEEN</v>
      </c>
    </row>
    <row r="52" spans="2:20" ht="72" x14ac:dyDescent="0.3">
      <c r="B52" s="3" t="s">
        <v>36</v>
      </c>
      <c r="C52" s="3" t="s">
        <v>36</v>
      </c>
      <c r="D52" s="3" t="s">
        <v>36</v>
      </c>
      <c r="E52" s="3"/>
      <c r="F52" s="3"/>
      <c r="G52" s="17" t="s">
        <v>172</v>
      </c>
      <c r="H52" s="18" t="s">
        <v>49</v>
      </c>
      <c r="I52" s="18" t="s">
        <v>211</v>
      </c>
      <c r="J52" s="18" t="s">
        <v>212</v>
      </c>
      <c r="K52" s="6" t="str">
        <f>ISV_DDMMYY_1!F51</f>
        <v>GEEN</v>
      </c>
      <c r="L52" s="6" t="str">
        <f>ISV_DDMMYY_1!G51</f>
        <v>GEEN</v>
      </c>
      <c r="M52" s="6" t="str">
        <f>ISV_DDMMYY_2!E51</f>
        <v>GEEN</v>
      </c>
      <c r="N52" s="6" t="str">
        <f>ISV_DDMMYY_2!F51</f>
        <v>GEEN</v>
      </c>
      <c r="O52" s="6" t="str">
        <f>ISV_DDMMYY_3!E51</f>
        <v>GEEN</v>
      </c>
      <c r="P52" s="6" t="str">
        <f>ISV_DDMMYY_3!F51</f>
        <v>GEEN</v>
      </c>
      <c r="Q52" s="6" t="str">
        <f>ISV_DDMMYY_4!E51</f>
        <v>GEEN</v>
      </c>
      <c r="R52" s="6" t="str">
        <f>ISV_DDMMYY_4!F51</f>
        <v>GEEN</v>
      </c>
      <c r="S52" s="6" t="str">
        <f>ISV_DDMMYY_5!E51</f>
        <v>GEEN</v>
      </c>
      <c r="T52" s="6" t="str">
        <f>ISV_DDMMYY_5!F51</f>
        <v>GEEN</v>
      </c>
    </row>
    <row r="53" spans="2:20" ht="43.2" x14ac:dyDescent="0.3">
      <c r="B53" s="3" t="s">
        <v>36</v>
      </c>
      <c r="C53" s="3" t="s">
        <v>36</v>
      </c>
      <c r="D53" s="3" t="s">
        <v>36</v>
      </c>
      <c r="E53" s="3" t="s">
        <v>36</v>
      </c>
      <c r="F53" s="3" t="s">
        <v>36</v>
      </c>
      <c r="G53" s="17" t="s">
        <v>173</v>
      </c>
      <c r="H53" s="18" t="s">
        <v>57</v>
      </c>
      <c r="I53" s="18" t="s">
        <v>174</v>
      </c>
      <c r="J53" s="18" t="s">
        <v>213</v>
      </c>
      <c r="K53" s="6" t="str">
        <f>ISV_DDMMYY_1!F52</f>
        <v>GEEN</v>
      </c>
      <c r="L53" s="6" t="str">
        <f>ISV_DDMMYY_1!G52</f>
        <v>GEEN</v>
      </c>
      <c r="M53" s="6" t="str">
        <f>ISV_DDMMYY_2!E52</f>
        <v>GEEN</v>
      </c>
      <c r="N53" s="6" t="str">
        <f>ISV_DDMMYY_2!F52</f>
        <v>GEEN</v>
      </c>
      <c r="O53" s="6" t="str">
        <f>ISV_DDMMYY_3!E52</f>
        <v>GEEN</v>
      </c>
      <c r="P53" s="6" t="str">
        <f>ISV_DDMMYY_3!F52</f>
        <v>GEEN</v>
      </c>
      <c r="Q53" s="6" t="str">
        <f>ISV_DDMMYY_4!E52</f>
        <v>GEEN</v>
      </c>
      <c r="R53" s="6" t="str">
        <f>ISV_DDMMYY_4!F52</f>
        <v>GEEN</v>
      </c>
      <c r="S53" s="6" t="str">
        <f>ISV_DDMMYY_5!E52</f>
        <v>GEEN</v>
      </c>
      <c r="T53" s="6" t="str">
        <f>ISV_DDMMYY_5!F52</f>
        <v>GEEN</v>
      </c>
    </row>
    <row r="54" spans="2:20" ht="72" x14ac:dyDescent="0.3">
      <c r="B54" s="3"/>
      <c r="C54" s="3"/>
      <c r="D54" s="3" t="s">
        <v>36</v>
      </c>
      <c r="E54" s="3" t="s">
        <v>36</v>
      </c>
      <c r="F54" s="3" t="s">
        <v>36</v>
      </c>
      <c r="G54" s="17" t="s">
        <v>68</v>
      </c>
      <c r="H54" s="18" t="s">
        <v>69</v>
      </c>
      <c r="I54" s="18" t="s">
        <v>174</v>
      </c>
      <c r="J54" s="18" t="s">
        <v>216</v>
      </c>
      <c r="K54" s="6" t="str">
        <f>ISV_DDMMYY_1!F53</f>
        <v>GEEN</v>
      </c>
      <c r="L54" s="6" t="str">
        <f>ISV_DDMMYY_1!G53</f>
        <v>GEEN</v>
      </c>
      <c r="M54" s="6" t="str">
        <f>ISV_DDMMYY_2!E53</f>
        <v>GEEN</v>
      </c>
      <c r="N54" s="6" t="str">
        <f>ISV_DDMMYY_2!F53</f>
        <v>GEEN</v>
      </c>
      <c r="O54" s="6" t="str">
        <f>ISV_DDMMYY_3!E53</f>
        <v>GEEN</v>
      </c>
      <c r="P54" s="6" t="str">
        <f>ISV_DDMMYY_3!F53</f>
        <v>GEEN</v>
      </c>
      <c r="Q54" s="6" t="str">
        <f>ISV_DDMMYY_4!E53</f>
        <v>GEEN</v>
      </c>
      <c r="R54" s="6" t="str">
        <f>ISV_DDMMYY_4!F53</f>
        <v>GEEN</v>
      </c>
      <c r="S54" s="6" t="str">
        <f>ISV_DDMMYY_5!E53</f>
        <v>GEEN</v>
      </c>
      <c r="T54" s="6" t="str">
        <f>ISV_DDMMYY_5!F53</f>
        <v>GEEN</v>
      </c>
    </row>
    <row r="55" spans="2:20" ht="43.2" x14ac:dyDescent="0.3">
      <c r="B55" s="3" t="s">
        <v>36</v>
      </c>
      <c r="C55" s="3"/>
      <c r="D55" s="3" t="s">
        <v>36</v>
      </c>
      <c r="E55" s="3" t="s">
        <v>36</v>
      </c>
      <c r="F55" s="3"/>
      <c r="G55" s="17" t="s">
        <v>70</v>
      </c>
      <c r="H55" s="18" t="s">
        <v>49</v>
      </c>
      <c r="I55" s="18" t="s">
        <v>174</v>
      </c>
      <c r="J55" s="18" t="s">
        <v>217</v>
      </c>
      <c r="K55" s="6" t="str">
        <f>ISV_DDMMYY_1!F54</f>
        <v>GEEN</v>
      </c>
      <c r="L55" s="6" t="str">
        <f>ISV_DDMMYY_1!G54</f>
        <v>GEEN</v>
      </c>
      <c r="M55" s="6" t="str">
        <f>ISV_DDMMYY_2!E54</f>
        <v>GEEN</v>
      </c>
      <c r="N55" s="6" t="str">
        <f>ISV_DDMMYY_2!F54</f>
        <v>GEEN</v>
      </c>
      <c r="O55" s="6" t="str">
        <f>ISV_DDMMYY_3!E54</f>
        <v>GEEN</v>
      </c>
      <c r="P55" s="6" t="str">
        <f>ISV_DDMMYY_3!F54</f>
        <v>GEEN</v>
      </c>
      <c r="Q55" s="6" t="str">
        <f>ISV_DDMMYY_4!E54</f>
        <v>GEEN</v>
      </c>
      <c r="R55" s="6" t="str">
        <f>ISV_DDMMYY_4!F54</f>
        <v>GEEN</v>
      </c>
      <c r="S55" s="6" t="str">
        <f>ISV_DDMMYY_5!E54</f>
        <v>GEEN</v>
      </c>
      <c r="T55" s="6" t="str">
        <f>ISV_DDMMYY_5!F54</f>
        <v>GEEN</v>
      </c>
    </row>
    <row r="56" spans="2:20" ht="43.2" x14ac:dyDescent="0.3">
      <c r="B56" s="3"/>
      <c r="C56" s="3"/>
      <c r="D56" s="3" t="s">
        <v>36</v>
      </c>
      <c r="E56" s="3" t="s">
        <v>36</v>
      </c>
      <c r="F56" s="3" t="s">
        <v>36</v>
      </c>
      <c r="G56" s="17" t="s">
        <v>71</v>
      </c>
      <c r="H56" s="18" t="s">
        <v>72</v>
      </c>
      <c r="I56" s="18" t="s">
        <v>174</v>
      </c>
      <c r="J56" s="18" t="s">
        <v>217</v>
      </c>
      <c r="K56" s="6" t="str">
        <f>ISV_DDMMYY_1!F55</f>
        <v>GEEN</v>
      </c>
      <c r="L56" s="6" t="str">
        <f>ISV_DDMMYY_1!G55</f>
        <v>GEEN</v>
      </c>
      <c r="M56" s="6" t="str">
        <f>ISV_DDMMYY_2!E55</f>
        <v>GEEN</v>
      </c>
      <c r="N56" s="6" t="str">
        <f>ISV_DDMMYY_2!F55</f>
        <v>GEEN</v>
      </c>
      <c r="O56" s="6" t="str">
        <f>ISV_DDMMYY_3!E55</f>
        <v>GEEN</v>
      </c>
      <c r="P56" s="6" t="str">
        <f>ISV_DDMMYY_3!F55</f>
        <v>GEEN</v>
      </c>
      <c r="Q56" s="6" t="str">
        <f>ISV_DDMMYY_4!E55</f>
        <v>GEEN</v>
      </c>
      <c r="R56" s="6" t="str">
        <f>ISV_DDMMYY_4!F55</f>
        <v>GEEN</v>
      </c>
      <c r="S56" s="6" t="str">
        <f>ISV_DDMMYY_5!E55</f>
        <v>GEEN</v>
      </c>
      <c r="T56" s="6" t="str">
        <f>ISV_DDMMYY_5!F55</f>
        <v>GEEN</v>
      </c>
    </row>
    <row r="57" spans="2:20" ht="43.2" x14ac:dyDescent="0.3">
      <c r="B57" s="3" t="s">
        <v>36</v>
      </c>
      <c r="C57" s="3" t="s">
        <v>36</v>
      </c>
      <c r="D57" s="3" t="s">
        <v>36</v>
      </c>
      <c r="E57" s="3"/>
      <c r="F57" s="3"/>
      <c r="G57" s="17" t="s">
        <v>214</v>
      </c>
      <c r="H57" s="18" t="s">
        <v>56</v>
      </c>
      <c r="I57" s="18" t="s">
        <v>174</v>
      </c>
      <c r="J57" s="18" t="s">
        <v>217</v>
      </c>
      <c r="K57" s="6" t="str">
        <f>ISV_DDMMYY_1!F56</f>
        <v>GEEN</v>
      </c>
      <c r="L57" s="6" t="str">
        <f>ISV_DDMMYY_1!G56</f>
        <v>GEEN</v>
      </c>
      <c r="M57" s="6" t="str">
        <f>ISV_DDMMYY_2!E56</f>
        <v>GEEN</v>
      </c>
      <c r="N57" s="6" t="str">
        <f>ISV_DDMMYY_2!F56</f>
        <v>GEEN</v>
      </c>
      <c r="O57" s="6" t="str">
        <f>ISV_DDMMYY_3!E56</f>
        <v>GEEN</v>
      </c>
      <c r="P57" s="6" t="str">
        <f>ISV_DDMMYY_3!F56</f>
        <v>GEEN</v>
      </c>
      <c r="Q57" s="6" t="str">
        <f>ISV_DDMMYY_4!E56</f>
        <v>GEEN</v>
      </c>
      <c r="R57" s="6" t="str">
        <f>ISV_DDMMYY_4!F56</f>
        <v>GEEN</v>
      </c>
      <c r="S57" s="6" t="str">
        <f>ISV_DDMMYY_5!E56</f>
        <v>GEEN</v>
      </c>
      <c r="T57" s="6" t="str">
        <f>ISV_DDMMYY_5!F56</f>
        <v>GEEN</v>
      </c>
    </row>
    <row r="58" spans="2:20" ht="57.6" x14ac:dyDescent="0.3">
      <c r="B58" s="5" t="s">
        <v>36</v>
      </c>
      <c r="C58" s="5" t="s">
        <v>36</v>
      </c>
      <c r="D58" s="5" t="s">
        <v>36</v>
      </c>
      <c r="E58" s="5"/>
      <c r="F58" s="5"/>
      <c r="G58" s="19" t="s">
        <v>215</v>
      </c>
      <c r="H58" s="18" t="s">
        <v>59</v>
      </c>
      <c r="I58" s="18" t="s">
        <v>174</v>
      </c>
      <c r="J58" s="18" t="s">
        <v>219</v>
      </c>
      <c r="K58" s="6" t="str">
        <f>ISV_DDMMYY_1!F57</f>
        <v>GEEN</v>
      </c>
      <c r="L58" s="6" t="str">
        <f>ISV_DDMMYY_1!G57</f>
        <v>GEEN</v>
      </c>
      <c r="M58" s="6" t="str">
        <f>ISV_DDMMYY_2!E57</f>
        <v>GEEN</v>
      </c>
      <c r="N58" s="6" t="str">
        <f>ISV_DDMMYY_2!F57</f>
        <v>GEEN</v>
      </c>
      <c r="O58" s="6" t="str">
        <f>ISV_DDMMYY_3!E57</f>
        <v>GEEN</v>
      </c>
      <c r="P58" s="6" t="str">
        <f>ISV_DDMMYY_3!F57</f>
        <v>GEEN</v>
      </c>
      <c r="Q58" s="6" t="str">
        <f>ISV_DDMMYY_4!E57</f>
        <v>GEEN</v>
      </c>
      <c r="R58" s="6" t="str">
        <f>ISV_DDMMYY_4!F57</f>
        <v>GEEN</v>
      </c>
      <c r="S58" s="6" t="str">
        <f>ISV_DDMMYY_5!E57</f>
        <v>GEEN</v>
      </c>
      <c r="T58" s="6" t="str">
        <f>ISV_DDMMYY_5!F57</f>
        <v>GEEN</v>
      </c>
    </row>
    <row r="59" spans="2:20" ht="57.6" x14ac:dyDescent="0.3">
      <c r="B59" s="3" t="s">
        <v>36</v>
      </c>
      <c r="C59" s="3" t="s">
        <v>36</v>
      </c>
      <c r="D59" s="3" t="s">
        <v>36</v>
      </c>
      <c r="E59" s="3"/>
      <c r="F59" s="3"/>
      <c r="G59" s="17" t="s">
        <v>218</v>
      </c>
      <c r="H59" s="18" t="s">
        <v>140</v>
      </c>
      <c r="I59" s="18" t="s">
        <v>51</v>
      </c>
      <c r="J59" s="18" t="s">
        <v>219</v>
      </c>
      <c r="K59" s="6" t="str">
        <f>ISV_DDMMYY_1!F58</f>
        <v>GEEN</v>
      </c>
      <c r="L59" s="6" t="str">
        <f>ISV_DDMMYY_1!G58</f>
        <v>GEEN</v>
      </c>
      <c r="M59" s="6" t="str">
        <f>ISV_DDMMYY_2!E58</f>
        <v>GEEN</v>
      </c>
      <c r="N59" s="6" t="str">
        <f>ISV_DDMMYY_2!F58</f>
        <v>GEEN</v>
      </c>
      <c r="O59" s="6" t="str">
        <f>ISV_DDMMYY_3!E58</f>
        <v>GEEN</v>
      </c>
      <c r="P59" s="6" t="str">
        <f>ISV_DDMMYY_3!F58</f>
        <v>GEEN</v>
      </c>
      <c r="Q59" s="6" t="str">
        <f>ISV_DDMMYY_4!E58</f>
        <v>GEEN</v>
      </c>
      <c r="R59" s="6" t="str">
        <f>ISV_DDMMYY_4!F58</f>
        <v>GEEN</v>
      </c>
      <c r="S59" s="6" t="str">
        <f>ISV_DDMMYY_5!E58</f>
        <v>GEEN</v>
      </c>
      <c r="T59" s="6" t="str">
        <f>ISV_DDMMYY_5!F58</f>
        <v>GEEN</v>
      </c>
    </row>
    <row r="60" spans="2:20" ht="28.8" x14ac:dyDescent="0.3">
      <c r="B60" s="3" t="s">
        <v>36</v>
      </c>
      <c r="C60" s="3" t="s">
        <v>36</v>
      </c>
      <c r="D60" s="3"/>
      <c r="E60" s="3"/>
      <c r="F60" s="3"/>
      <c r="G60" s="17" t="s">
        <v>176</v>
      </c>
      <c r="H60" s="18" t="s">
        <v>74</v>
      </c>
      <c r="I60" s="18" t="s">
        <v>51</v>
      </c>
      <c r="J60" s="18" t="s">
        <v>203</v>
      </c>
      <c r="K60" s="6" t="str">
        <f>ISV_DDMMYY_1!F59</f>
        <v>GEEN</v>
      </c>
      <c r="L60" s="6" t="str">
        <f>ISV_DDMMYY_1!G59</f>
        <v>GEEN</v>
      </c>
      <c r="M60" s="6" t="str">
        <f>ISV_DDMMYY_2!E59</f>
        <v>GEEN</v>
      </c>
      <c r="N60" s="6" t="str">
        <f>ISV_DDMMYY_2!F59</f>
        <v>GEEN</v>
      </c>
      <c r="O60" s="6" t="str">
        <f>ISV_DDMMYY_3!E59</f>
        <v>GEEN</v>
      </c>
      <c r="P60" s="6" t="str">
        <f>ISV_DDMMYY_3!F59</f>
        <v>GEEN</v>
      </c>
      <c r="Q60" s="6" t="str">
        <f>ISV_DDMMYY_4!E59</f>
        <v>GEEN</v>
      </c>
      <c r="R60" s="6" t="str">
        <f>ISV_DDMMYY_4!F59</f>
        <v>GEEN</v>
      </c>
      <c r="S60" s="6" t="str">
        <f>ISV_DDMMYY_5!E59</f>
        <v>GEEN</v>
      </c>
      <c r="T60" s="6" t="str">
        <f>ISV_DDMMYY_5!F59</f>
        <v>GEEN</v>
      </c>
    </row>
    <row r="61" spans="2:20" ht="43.2" x14ac:dyDescent="0.3">
      <c r="B61" s="3" t="s">
        <v>36</v>
      </c>
      <c r="C61" s="3" t="s">
        <v>36</v>
      </c>
      <c r="D61" s="3" t="s">
        <v>36</v>
      </c>
      <c r="E61" s="3"/>
      <c r="F61" s="3"/>
      <c r="G61" s="17" t="s">
        <v>177</v>
      </c>
      <c r="H61" s="18" t="s">
        <v>73</v>
      </c>
      <c r="I61" s="18" t="s">
        <v>166</v>
      </c>
      <c r="J61" s="18" t="s">
        <v>202</v>
      </c>
      <c r="K61" s="6" t="str">
        <f>ISV_DDMMYY_1!F60</f>
        <v>GEEN</v>
      </c>
      <c r="L61" s="6" t="str">
        <f>ISV_DDMMYY_1!G60</f>
        <v>GEEN</v>
      </c>
      <c r="M61" s="6" t="str">
        <f>ISV_DDMMYY_2!E60</f>
        <v>GEEN</v>
      </c>
      <c r="N61" s="6" t="str">
        <f>ISV_DDMMYY_2!F60</f>
        <v>GEEN</v>
      </c>
      <c r="O61" s="6" t="str">
        <f>ISV_DDMMYY_3!E60</f>
        <v>GEEN</v>
      </c>
      <c r="P61" s="6" t="str">
        <f>ISV_DDMMYY_3!F60</f>
        <v>GEEN</v>
      </c>
      <c r="Q61" s="6" t="str">
        <f>ISV_DDMMYY_4!E60</f>
        <v>GEEN</v>
      </c>
      <c r="R61" s="6" t="str">
        <f>ISV_DDMMYY_4!F60</f>
        <v>GEEN</v>
      </c>
      <c r="S61" s="6" t="str">
        <f>ISV_DDMMYY_5!E60</f>
        <v>GEEN</v>
      </c>
      <c r="T61" s="6" t="str">
        <f>ISV_DDMMYY_5!F60</f>
        <v>GEEN</v>
      </c>
    </row>
    <row r="62" spans="2:20" ht="28.8" x14ac:dyDescent="0.3">
      <c r="B62" s="3" t="s">
        <v>36</v>
      </c>
      <c r="C62" s="3" t="s">
        <v>36</v>
      </c>
      <c r="D62" s="3" t="s">
        <v>36</v>
      </c>
      <c r="E62" s="3"/>
      <c r="F62" s="3"/>
      <c r="G62" s="17" t="s">
        <v>178</v>
      </c>
      <c r="H62" s="18" t="s">
        <v>74</v>
      </c>
      <c r="I62" s="18" t="s">
        <v>51</v>
      </c>
      <c r="J62" s="18" t="s">
        <v>185</v>
      </c>
      <c r="K62" s="6" t="str">
        <f>ISV_DDMMYY_1!F61</f>
        <v>GEEN</v>
      </c>
      <c r="L62" s="6" t="str">
        <f>ISV_DDMMYY_1!G61</f>
        <v>GEEN</v>
      </c>
      <c r="M62" s="6" t="str">
        <f>ISV_DDMMYY_2!E61</f>
        <v>GEEN</v>
      </c>
      <c r="N62" s="6" t="str">
        <f>ISV_DDMMYY_2!F61</f>
        <v>GEEN</v>
      </c>
      <c r="O62" s="6" t="str">
        <f>ISV_DDMMYY_3!E61</f>
        <v>GEEN</v>
      </c>
      <c r="P62" s="6" t="str">
        <f>ISV_DDMMYY_3!F61</f>
        <v>GEEN</v>
      </c>
      <c r="Q62" s="6" t="str">
        <f>ISV_DDMMYY_4!E61</f>
        <v>GEEN</v>
      </c>
      <c r="R62" s="6" t="str">
        <f>ISV_DDMMYY_4!F61</f>
        <v>GEEN</v>
      </c>
      <c r="S62" s="6" t="str">
        <f>ISV_DDMMYY_5!E61</f>
        <v>GEEN</v>
      </c>
      <c r="T62" s="6" t="str">
        <f>ISV_DDMMYY_5!F61</f>
        <v>GEEN</v>
      </c>
    </row>
    <row r="63" spans="2:20" ht="57.6" x14ac:dyDescent="0.3">
      <c r="B63" s="3" t="s">
        <v>36</v>
      </c>
      <c r="C63" s="3" t="s">
        <v>36</v>
      </c>
      <c r="D63" s="3" t="s">
        <v>36</v>
      </c>
      <c r="E63" s="3" t="s">
        <v>36</v>
      </c>
      <c r="F63" s="3" t="s">
        <v>36</v>
      </c>
      <c r="G63" s="17" t="s">
        <v>200</v>
      </c>
      <c r="H63" s="18" t="s">
        <v>52</v>
      </c>
      <c r="I63" s="18" t="s">
        <v>166</v>
      </c>
      <c r="J63" s="18" t="s">
        <v>201</v>
      </c>
      <c r="K63" s="6" t="str">
        <f>ISV_DDMMYY_1!F62</f>
        <v>GEEN</v>
      </c>
      <c r="L63" s="6" t="str">
        <f>ISV_DDMMYY_1!G62</f>
        <v>GEEN</v>
      </c>
      <c r="M63" s="6" t="str">
        <f>ISV_DDMMYY_2!E62</f>
        <v>GEEN</v>
      </c>
      <c r="N63" s="6" t="str">
        <f>ISV_DDMMYY_2!F62</f>
        <v>GEEN</v>
      </c>
      <c r="O63" s="6" t="str">
        <f>ISV_DDMMYY_3!E62</f>
        <v>GEEN</v>
      </c>
      <c r="P63" s="6" t="str">
        <f>ISV_DDMMYY_3!F62</f>
        <v>GEEN</v>
      </c>
      <c r="Q63" s="6" t="str">
        <f>ISV_DDMMYY_4!E62</f>
        <v>GEEN</v>
      </c>
      <c r="R63" s="6" t="str">
        <f>ISV_DDMMYY_4!F62</f>
        <v>GEEN</v>
      </c>
      <c r="S63" s="6" t="str">
        <f>ISV_DDMMYY_5!E62</f>
        <v>GEEN</v>
      </c>
      <c r="T63" s="6" t="str">
        <f>ISV_DDMMYY_5!F62</f>
        <v>GEEN</v>
      </c>
    </row>
    <row r="64" spans="2:20" ht="57.6" x14ac:dyDescent="0.3">
      <c r="B64" s="3"/>
      <c r="C64" s="3" t="s">
        <v>36</v>
      </c>
      <c r="D64" s="3"/>
      <c r="E64" s="3" t="s">
        <v>36</v>
      </c>
      <c r="F64" s="3" t="s">
        <v>36</v>
      </c>
      <c r="G64" s="17" t="s">
        <v>179</v>
      </c>
      <c r="H64" s="18" t="s">
        <v>198</v>
      </c>
      <c r="I64" s="18" t="s">
        <v>199</v>
      </c>
      <c r="J64" s="18" t="s">
        <v>164</v>
      </c>
      <c r="K64" s="6" t="str">
        <f>ISV_DDMMYY_1!F63</f>
        <v>GEEN</v>
      </c>
      <c r="L64" s="6" t="str">
        <f>ISV_DDMMYY_1!G63</f>
        <v>GEEN</v>
      </c>
      <c r="M64" s="6" t="str">
        <f>ISV_DDMMYY_2!E63</f>
        <v>GEEN</v>
      </c>
      <c r="N64" s="6" t="str">
        <f>ISV_DDMMYY_2!F63</f>
        <v>GEEN</v>
      </c>
      <c r="O64" s="6" t="str">
        <f>ISV_DDMMYY_3!E63</f>
        <v>GEEN</v>
      </c>
      <c r="P64" s="6" t="str">
        <f>ISV_DDMMYY_3!F63</f>
        <v>GEEN</v>
      </c>
      <c r="Q64" s="6" t="str">
        <f>ISV_DDMMYY_4!E63</f>
        <v>GEEN</v>
      </c>
      <c r="R64" s="6" t="str">
        <f>ISV_DDMMYY_4!F63</f>
        <v>GEEN</v>
      </c>
      <c r="S64" s="6" t="str">
        <f>ISV_DDMMYY_5!E63</f>
        <v>GEEN</v>
      </c>
      <c r="T64" s="6" t="str">
        <f>ISV_DDMMYY_5!F63</f>
        <v>GEEN</v>
      </c>
    </row>
    <row r="65" spans="2:20" ht="43.2" x14ac:dyDescent="0.3">
      <c r="B65" s="3"/>
      <c r="C65" s="3" t="s">
        <v>36</v>
      </c>
      <c r="D65" s="3"/>
      <c r="E65" s="3" t="s">
        <v>36</v>
      </c>
      <c r="F65" s="3" t="s">
        <v>36</v>
      </c>
      <c r="G65" s="17" t="s">
        <v>75</v>
      </c>
      <c r="H65" s="18" t="s">
        <v>76</v>
      </c>
      <c r="I65" s="18" t="s">
        <v>51</v>
      </c>
      <c r="J65" s="18" t="s">
        <v>195</v>
      </c>
      <c r="K65" s="6" t="str">
        <f>ISV_DDMMYY_1!F64</f>
        <v>GEEN</v>
      </c>
      <c r="L65" s="6" t="str">
        <f>ISV_DDMMYY_1!G64</f>
        <v>GEEN</v>
      </c>
      <c r="M65" s="6" t="str">
        <f>ISV_DDMMYY_2!E64</f>
        <v>GEEN</v>
      </c>
      <c r="N65" s="6" t="str">
        <f>ISV_DDMMYY_2!F64</f>
        <v>GEEN</v>
      </c>
      <c r="O65" s="6" t="str">
        <f>ISV_DDMMYY_3!E64</f>
        <v>GEEN</v>
      </c>
      <c r="P65" s="6" t="str">
        <f>ISV_DDMMYY_3!F64</f>
        <v>GEEN</v>
      </c>
      <c r="Q65" s="6" t="str">
        <f>ISV_DDMMYY_4!E64</f>
        <v>GEEN</v>
      </c>
      <c r="R65" s="6" t="str">
        <f>ISV_DDMMYY_4!F64</f>
        <v>GEEN</v>
      </c>
      <c r="S65" s="6" t="str">
        <f>ISV_DDMMYY_5!E64</f>
        <v>GEEN</v>
      </c>
      <c r="T65" s="6" t="str">
        <f>ISV_DDMMYY_5!F64</f>
        <v>GEEN</v>
      </c>
    </row>
    <row r="66" spans="2:20" ht="43.2" x14ac:dyDescent="0.3">
      <c r="B66" s="3"/>
      <c r="C66" s="3" t="s">
        <v>36</v>
      </c>
      <c r="D66" s="3"/>
      <c r="E66" s="3" t="s">
        <v>36</v>
      </c>
      <c r="F66" s="3" t="s">
        <v>36</v>
      </c>
      <c r="G66" s="17" t="s">
        <v>180</v>
      </c>
      <c r="H66" s="18" t="s">
        <v>76</v>
      </c>
      <c r="I66" s="18" t="s">
        <v>51</v>
      </c>
      <c r="J66" s="18" t="s">
        <v>195</v>
      </c>
      <c r="K66" s="6" t="str">
        <f>ISV_DDMMYY_1!F65</f>
        <v>GEEN</v>
      </c>
      <c r="L66" s="6" t="str">
        <f>ISV_DDMMYY_1!G65</f>
        <v>GEEN</v>
      </c>
      <c r="M66" s="6" t="str">
        <f>ISV_DDMMYY_2!E65</f>
        <v>GEEN</v>
      </c>
      <c r="N66" s="6" t="str">
        <f>ISV_DDMMYY_2!F65</f>
        <v>GEEN</v>
      </c>
      <c r="O66" s="6" t="str">
        <f>ISV_DDMMYY_3!E65</f>
        <v>GEEN</v>
      </c>
      <c r="P66" s="6" t="str">
        <f>ISV_DDMMYY_3!F65</f>
        <v>GEEN</v>
      </c>
      <c r="Q66" s="6" t="str">
        <f>ISV_DDMMYY_4!E65</f>
        <v>GEEN</v>
      </c>
      <c r="R66" s="6" t="str">
        <f>ISV_DDMMYY_4!F65</f>
        <v>GEEN</v>
      </c>
      <c r="S66" s="6" t="str">
        <f>ISV_DDMMYY_5!E65</f>
        <v>GEEN</v>
      </c>
      <c r="T66" s="6" t="str">
        <f>ISV_DDMMYY_5!F65</f>
        <v>GEEN</v>
      </c>
    </row>
    <row r="67" spans="2:20" ht="43.2" x14ac:dyDescent="0.3">
      <c r="B67" s="3"/>
      <c r="C67" s="3" t="s">
        <v>36</v>
      </c>
      <c r="D67" s="3"/>
      <c r="E67" s="3" t="s">
        <v>36</v>
      </c>
      <c r="F67" s="3" t="s">
        <v>36</v>
      </c>
      <c r="G67" s="17" t="s">
        <v>196</v>
      </c>
      <c r="H67" s="18" t="s">
        <v>59</v>
      </c>
      <c r="I67" s="18" t="s">
        <v>197</v>
      </c>
      <c r="J67" s="18" t="s">
        <v>195</v>
      </c>
      <c r="K67" s="6" t="str">
        <f>ISV_DDMMYY_1!F66</f>
        <v>GEEN</v>
      </c>
      <c r="L67" s="6" t="str">
        <f>ISV_DDMMYY_1!G66</f>
        <v>GEEN</v>
      </c>
      <c r="M67" s="6" t="str">
        <f>ISV_DDMMYY_2!E66</f>
        <v>GEEN</v>
      </c>
      <c r="N67" s="6" t="str">
        <f>ISV_DDMMYY_2!F66</f>
        <v>GEEN</v>
      </c>
      <c r="O67" s="6" t="str">
        <f>ISV_DDMMYY_3!E66</f>
        <v>GEEN</v>
      </c>
      <c r="P67" s="6" t="str">
        <f>ISV_DDMMYY_3!F66</f>
        <v>GEEN</v>
      </c>
      <c r="Q67" s="6" t="str">
        <f>ISV_DDMMYY_4!E66</f>
        <v>GEEN</v>
      </c>
      <c r="R67" s="6" t="str">
        <f>ISV_DDMMYY_4!F66</f>
        <v>GEEN</v>
      </c>
      <c r="S67" s="6" t="str">
        <f>ISV_DDMMYY_5!E66</f>
        <v>GEEN</v>
      </c>
      <c r="T67" s="6" t="str">
        <f>ISV_DDMMYY_5!F66</f>
        <v>GEEN</v>
      </c>
    </row>
    <row r="68" spans="2:20" ht="57.6" x14ac:dyDescent="0.3">
      <c r="B68" s="3"/>
      <c r="C68" s="3" t="s">
        <v>36</v>
      </c>
      <c r="D68" s="3"/>
      <c r="E68" s="3" t="s">
        <v>36</v>
      </c>
      <c r="F68" s="3" t="s">
        <v>36</v>
      </c>
      <c r="G68" s="17" t="s">
        <v>193</v>
      </c>
      <c r="H68" s="18" t="s">
        <v>77</v>
      </c>
      <c r="I68" s="18" t="s">
        <v>194</v>
      </c>
      <c r="J68" s="18" t="s">
        <v>195</v>
      </c>
      <c r="K68" s="6" t="str">
        <f>ISV_DDMMYY_1!F67</f>
        <v>GEEN</v>
      </c>
      <c r="L68" s="6" t="str">
        <f>ISV_DDMMYY_1!G67</f>
        <v>GEEN</v>
      </c>
      <c r="M68" s="6" t="str">
        <f>ISV_DDMMYY_2!E67</f>
        <v>GEEN</v>
      </c>
      <c r="N68" s="6" t="str">
        <f>ISV_DDMMYY_2!F67</f>
        <v>GEEN</v>
      </c>
      <c r="O68" s="6" t="str">
        <f>ISV_DDMMYY_3!E67</f>
        <v>GEEN</v>
      </c>
      <c r="P68" s="6" t="str">
        <f>ISV_DDMMYY_3!F67</f>
        <v>GEEN</v>
      </c>
      <c r="Q68" s="6" t="str">
        <f>ISV_DDMMYY_4!E67</f>
        <v>GEEN</v>
      </c>
      <c r="R68" s="6" t="str">
        <f>ISV_DDMMYY_4!F67</f>
        <v>GEEN</v>
      </c>
      <c r="S68" s="6" t="str">
        <f>ISV_DDMMYY_5!E67</f>
        <v>GEEN</v>
      </c>
      <c r="T68" s="6" t="str">
        <f>ISV_DDMMYY_5!F67</f>
        <v>GEEN</v>
      </c>
    </row>
    <row r="69" spans="2:20" ht="72" x14ac:dyDescent="0.3">
      <c r="B69" s="5"/>
      <c r="C69" s="3" t="s">
        <v>36</v>
      </c>
      <c r="D69" s="5"/>
      <c r="E69" s="3" t="s">
        <v>36</v>
      </c>
      <c r="F69" s="3" t="s">
        <v>36</v>
      </c>
      <c r="G69" s="19" t="s">
        <v>190</v>
      </c>
      <c r="H69" s="18" t="s">
        <v>191</v>
      </c>
      <c r="I69" s="18" t="s">
        <v>192</v>
      </c>
      <c r="J69" s="18" t="s">
        <v>189</v>
      </c>
      <c r="K69" s="6" t="str">
        <f>ISV_DDMMYY_1!F68</f>
        <v>GEEN</v>
      </c>
      <c r="L69" s="6" t="str">
        <f>ISV_DDMMYY_1!G68</f>
        <v>GEEN</v>
      </c>
      <c r="M69" s="6" t="str">
        <f>ISV_DDMMYY_2!E68</f>
        <v>GEEN</v>
      </c>
      <c r="N69" s="6" t="str">
        <f>ISV_DDMMYY_2!F68</f>
        <v>GEEN</v>
      </c>
      <c r="O69" s="6" t="str">
        <f>ISV_DDMMYY_3!E68</f>
        <v>GEEN</v>
      </c>
      <c r="P69" s="6" t="str">
        <f>ISV_DDMMYY_3!F68</f>
        <v>GEEN</v>
      </c>
      <c r="Q69" s="6" t="str">
        <f>ISV_DDMMYY_4!E68</f>
        <v>GEEN</v>
      </c>
      <c r="R69" s="6" t="str">
        <f>ISV_DDMMYY_4!F68</f>
        <v>GEEN</v>
      </c>
      <c r="S69" s="6" t="str">
        <f>ISV_DDMMYY_5!E68</f>
        <v>GEEN</v>
      </c>
      <c r="T69" s="6" t="str">
        <f>ISV_DDMMYY_5!F68</f>
        <v>GEEN</v>
      </c>
    </row>
    <row r="70" spans="2:20" ht="28.8" x14ac:dyDescent="0.3">
      <c r="B70" s="3"/>
      <c r="C70" s="3" t="s">
        <v>36</v>
      </c>
      <c r="D70" s="3"/>
      <c r="E70" s="3" t="s">
        <v>36</v>
      </c>
      <c r="F70" s="3" t="s">
        <v>36</v>
      </c>
      <c r="G70" s="17" t="s">
        <v>181</v>
      </c>
      <c r="H70" s="18" t="s">
        <v>183</v>
      </c>
      <c r="I70" s="18" t="s">
        <v>78</v>
      </c>
      <c r="J70" s="18" t="s">
        <v>182</v>
      </c>
      <c r="K70" s="6" t="str">
        <f>ISV_DDMMYY_1!F69</f>
        <v>GEEN</v>
      </c>
      <c r="L70" s="6" t="str">
        <f>ISV_DDMMYY_1!G69</f>
        <v>GEEN</v>
      </c>
      <c r="M70" s="6" t="str">
        <f>ISV_DDMMYY_2!E69</f>
        <v>GEEN</v>
      </c>
      <c r="N70" s="6" t="str">
        <f>ISV_DDMMYY_2!F69</f>
        <v>GEEN</v>
      </c>
      <c r="O70" s="6" t="str">
        <f>ISV_DDMMYY_3!E69</f>
        <v>GEEN</v>
      </c>
      <c r="P70" s="6" t="str">
        <f>ISV_DDMMYY_3!F69</f>
        <v>GEEN</v>
      </c>
      <c r="Q70" s="6" t="str">
        <f>ISV_DDMMYY_4!E69</f>
        <v>GEEN</v>
      </c>
      <c r="R70" s="6" t="str">
        <f>ISV_DDMMYY_4!F69</f>
        <v>GEEN</v>
      </c>
      <c r="S70" s="6" t="str">
        <f>ISV_DDMMYY_5!E69</f>
        <v>GEEN</v>
      </c>
      <c r="T70" s="6" t="str">
        <f>ISV_DDMMYY_5!F69</f>
        <v>GEEN</v>
      </c>
    </row>
    <row r="71" spans="2:20" ht="72" x14ac:dyDescent="0.3">
      <c r="B71" s="3"/>
      <c r="C71" s="3" t="s">
        <v>36</v>
      </c>
      <c r="D71" s="3"/>
      <c r="E71" s="3" t="s">
        <v>36</v>
      </c>
      <c r="F71" s="3" t="s">
        <v>36</v>
      </c>
      <c r="G71" s="17" t="s">
        <v>187</v>
      </c>
      <c r="H71" s="18" t="s">
        <v>124</v>
      </c>
      <c r="I71" s="18" t="s">
        <v>188</v>
      </c>
      <c r="J71" s="18" t="s">
        <v>189</v>
      </c>
      <c r="K71" s="6" t="str">
        <f>ISV_DDMMYY_1!F70</f>
        <v>GEEN</v>
      </c>
      <c r="L71" s="6" t="str">
        <f>ISV_DDMMYY_1!G70</f>
        <v>GEEN</v>
      </c>
      <c r="M71" s="6" t="str">
        <f>ISV_DDMMYY_2!E70</f>
        <v>GEEN</v>
      </c>
      <c r="N71" s="6" t="str">
        <f>ISV_DDMMYY_2!F70</f>
        <v>GEEN</v>
      </c>
      <c r="O71" s="6" t="str">
        <f>ISV_DDMMYY_3!E70</f>
        <v>GEEN</v>
      </c>
      <c r="P71" s="6" t="str">
        <f>ISV_DDMMYY_3!F70</f>
        <v>GEEN</v>
      </c>
      <c r="Q71" s="6" t="str">
        <f>ISV_DDMMYY_4!E70</f>
        <v>GEEN</v>
      </c>
      <c r="R71" s="6" t="str">
        <f>ISV_DDMMYY_4!F70</f>
        <v>GEEN</v>
      </c>
      <c r="S71" s="6" t="str">
        <f>ISV_DDMMYY_5!E70</f>
        <v>GEEN</v>
      </c>
      <c r="T71" s="6" t="str">
        <f>ISV_DDMMYY_5!F70</f>
        <v>GEEN</v>
      </c>
    </row>
    <row r="72" spans="2:20" ht="28.8" x14ac:dyDescent="0.3">
      <c r="B72" s="5"/>
      <c r="C72" s="3" t="s">
        <v>36</v>
      </c>
      <c r="D72" s="5"/>
      <c r="E72" s="3" t="s">
        <v>36</v>
      </c>
      <c r="F72" s="3" t="s">
        <v>36</v>
      </c>
      <c r="G72" s="19" t="s">
        <v>184</v>
      </c>
      <c r="H72" s="18" t="s">
        <v>165</v>
      </c>
      <c r="I72" s="18" t="s">
        <v>186</v>
      </c>
      <c r="J72" s="18" t="s">
        <v>185</v>
      </c>
      <c r="K72" s="6" t="str">
        <f>ISV_DDMMYY_1!F71</f>
        <v>GEEN</v>
      </c>
      <c r="L72" s="6" t="str">
        <f>ISV_DDMMYY_1!G71</f>
        <v>GEEN</v>
      </c>
      <c r="M72" s="6" t="str">
        <f>ISV_DDMMYY_2!E71</f>
        <v>GEEN</v>
      </c>
      <c r="N72" s="6" t="str">
        <f>ISV_DDMMYY_2!F71</f>
        <v>GEEN</v>
      </c>
      <c r="O72" s="6" t="str">
        <f>ISV_DDMMYY_3!E71</f>
        <v>GEEN</v>
      </c>
      <c r="P72" s="6" t="str">
        <f>ISV_DDMMYY_3!F71</f>
        <v>GEEN</v>
      </c>
      <c r="Q72" s="6" t="str">
        <f>ISV_DDMMYY_4!E71</f>
        <v>GEEN</v>
      </c>
      <c r="R72" s="6" t="str">
        <f>ISV_DDMMYY_4!F71</f>
        <v>GEEN</v>
      </c>
      <c r="S72" s="6" t="str">
        <f>ISV_DDMMYY_5!E71</f>
        <v>GEEN</v>
      </c>
      <c r="T72" s="6" t="str">
        <f>ISV_DDMMYY_5!F71</f>
        <v>GEEN</v>
      </c>
    </row>
    <row r="74" spans="2:20" x14ac:dyDescent="0.3">
      <c r="K74" t="str">
        <f ca="1">T(K3)</f>
        <v/>
      </c>
      <c r="M74" t="str">
        <f t="shared" ref="M74:S74" si="0">T(M3)</f>
        <v>VUL HIER DATUM IN WANNEER DE VRAGENLIJST_02 IS AANGELEVERD DOOR DE LEVERANCIER</v>
      </c>
      <c r="O74" t="str">
        <f t="shared" si="0"/>
        <v>VUL HIER DATUM IN WANNEER DE VRAGENLIJST_03 IS AANGELEVERD DOOR DE LEVERANCIER</v>
      </c>
      <c r="Q74" t="str">
        <f t="shared" si="0"/>
        <v>VUL HIER DATUM IN WANNEER DE VRAGENLIJST_04 IS AANGELEVERD DOOR DE LEVERANCIER</v>
      </c>
      <c r="S74" t="str">
        <f t="shared" si="0"/>
        <v>VUL HIER DATUM IN WANNEER DE VRAGENLIJST_05 IS AANGELEVERD DOOR DE LEVERANCIER</v>
      </c>
    </row>
    <row r="75" spans="2:20" x14ac:dyDescent="0.3">
      <c r="K75" s="1" t="s">
        <v>243</v>
      </c>
      <c r="L75" s="1" t="s">
        <v>244</v>
      </c>
      <c r="M75" s="1" t="s">
        <v>243</v>
      </c>
      <c r="N75" s="1" t="s">
        <v>244</v>
      </c>
      <c r="O75" s="1" t="s">
        <v>243</v>
      </c>
      <c r="P75" s="1" t="s">
        <v>244</v>
      </c>
      <c r="Q75" s="1" t="s">
        <v>243</v>
      </c>
      <c r="R75" s="1" t="s">
        <v>244</v>
      </c>
      <c r="S75" s="1" t="s">
        <v>243</v>
      </c>
      <c r="T75" s="1" t="s">
        <v>244</v>
      </c>
    </row>
    <row r="76" spans="2:20" x14ac:dyDescent="0.3">
      <c r="J76" s="22" t="s">
        <v>227</v>
      </c>
      <c r="K76">
        <f>COUNTIF(K$5:K$72,"GEEN")</f>
        <v>68</v>
      </c>
      <c r="L76">
        <f>COUNTIF(L$5:L$72,"GEEN")</f>
        <v>68</v>
      </c>
      <c r="M76">
        <f t="shared" ref="M76:T76" si="1">COUNTIF(M$5:M$72,"GEEN")</f>
        <v>68</v>
      </c>
      <c r="N76">
        <f t="shared" si="1"/>
        <v>68</v>
      </c>
      <c r="O76">
        <f t="shared" si="1"/>
        <v>68</v>
      </c>
      <c r="P76">
        <f t="shared" si="1"/>
        <v>68</v>
      </c>
      <c r="Q76">
        <f t="shared" si="1"/>
        <v>68</v>
      </c>
      <c r="R76">
        <f t="shared" si="1"/>
        <v>68</v>
      </c>
      <c r="S76">
        <f t="shared" si="1"/>
        <v>68</v>
      </c>
      <c r="T76">
        <f t="shared" si="1"/>
        <v>68</v>
      </c>
    </row>
    <row r="77" spans="2:20" x14ac:dyDescent="0.3">
      <c r="J77" s="22" t="s">
        <v>229</v>
      </c>
      <c r="K77">
        <f>COUNTIF(K$5:K$72,"BEPERKT")</f>
        <v>0</v>
      </c>
      <c r="L77">
        <f>COUNTIF(L$5:L$72,"BEPERKT")</f>
        <v>0</v>
      </c>
      <c r="M77">
        <f t="shared" ref="M77:T77" si="2">COUNTIF(M$5:M$72,"BEPERKT")</f>
        <v>0</v>
      </c>
      <c r="N77">
        <f t="shared" si="2"/>
        <v>0</v>
      </c>
      <c r="O77">
        <f t="shared" si="2"/>
        <v>0</v>
      </c>
      <c r="P77">
        <f t="shared" si="2"/>
        <v>0</v>
      </c>
      <c r="Q77">
        <f t="shared" si="2"/>
        <v>0</v>
      </c>
      <c r="R77">
        <f t="shared" si="2"/>
        <v>0</v>
      </c>
      <c r="S77">
        <f t="shared" si="2"/>
        <v>0</v>
      </c>
      <c r="T77">
        <f t="shared" si="2"/>
        <v>0</v>
      </c>
    </row>
    <row r="78" spans="2:20" x14ac:dyDescent="0.3">
      <c r="J78" s="22" t="s">
        <v>228</v>
      </c>
      <c r="K78">
        <f>COUNTIF(K$5:K$72,"OK")</f>
        <v>0</v>
      </c>
      <c r="L78">
        <f>COUNTIF(L$5:L$72,"OK")</f>
        <v>0</v>
      </c>
      <c r="M78">
        <f t="shared" ref="M78:T78" si="3">COUNTIF(M$5:M$72,"OK")</f>
        <v>0</v>
      </c>
      <c r="N78">
        <f t="shared" si="3"/>
        <v>0</v>
      </c>
      <c r="O78">
        <f t="shared" si="3"/>
        <v>0</v>
      </c>
      <c r="P78">
        <f t="shared" si="3"/>
        <v>0</v>
      </c>
      <c r="Q78">
        <f t="shared" si="3"/>
        <v>0</v>
      </c>
      <c r="R78">
        <f t="shared" si="3"/>
        <v>0</v>
      </c>
      <c r="S78">
        <f t="shared" si="3"/>
        <v>0</v>
      </c>
      <c r="T78">
        <f t="shared" si="3"/>
        <v>0</v>
      </c>
    </row>
    <row r="79" spans="2:20" x14ac:dyDescent="0.3">
      <c r="J79" s="1">
        <v>0</v>
      </c>
      <c r="K79">
        <f>COUNTIF(K$5:K$72,0)</f>
        <v>0</v>
      </c>
      <c r="L79">
        <f>COUNTIF(L$5:L$72,0)</f>
        <v>0</v>
      </c>
      <c r="M79">
        <f t="shared" ref="M79:T79" si="4">COUNTIF(M$5:M$72,0)</f>
        <v>0</v>
      </c>
      <c r="N79">
        <f t="shared" si="4"/>
        <v>0</v>
      </c>
      <c r="O79">
        <f t="shared" si="4"/>
        <v>0</v>
      </c>
      <c r="P79">
        <f t="shared" si="4"/>
        <v>0</v>
      </c>
      <c r="Q79">
        <f t="shared" si="4"/>
        <v>0</v>
      </c>
      <c r="R79">
        <f t="shared" si="4"/>
        <v>0</v>
      </c>
      <c r="S79">
        <f t="shared" si="4"/>
        <v>0</v>
      </c>
      <c r="T79">
        <f t="shared" si="4"/>
        <v>0</v>
      </c>
    </row>
  </sheetData>
  <sheetProtection selectLockedCells="1" sort="0" autoFilter="0" selectUnlockedCells="1"/>
  <mergeCells count="8">
    <mergeCell ref="K2:T2"/>
    <mergeCell ref="S3:T3"/>
    <mergeCell ref="B3:F3"/>
    <mergeCell ref="G3:J3"/>
    <mergeCell ref="K3:L3"/>
    <mergeCell ref="M3:N3"/>
    <mergeCell ref="O3:P3"/>
    <mergeCell ref="Q3:R3"/>
  </mergeCells>
  <conditionalFormatting sqref="K6">
    <cfRule type="containsText" dxfId="21" priority="23" operator="containsText" text="OK">
      <formula>NOT(ISERROR(SEARCH("OK",K6)))</formula>
    </cfRule>
  </conditionalFormatting>
  <conditionalFormatting sqref="K5:L72">
    <cfRule type="containsText" dxfId="20" priority="24" operator="containsText" text="BEPERKT">
      <formula>NOT(ISERROR(SEARCH("BEPERKT",K5)))</formula>
    </cfRule>
  </conditionalFormatting>
  <conditionalFormatting sqref="K5:T72">
    <cfRule type="containsText" dxfId="19" priority="1" operator="containsText" text="GEEN">
      <formula>NOT(ISERROR(SEARCH("GEEN",K5)))</formula>
    </cfRule>
    <cfRule type="containsText" dxfId="18" priority="2" operator="containsText" text="OK">
      <formula>NOT(ISERROR(SEARCH("OK",K5)))</formula>
    </cfRule>
  </conditionalFormatting>
  <conditionalFormatting sqref="M6">
    <cfRule type="containsText" dxfId="17" priority="18" operator="containsText" text="OK">
      <formula>NOT(ISERROR(SEARCH("OK",M6)))</formula>
    </cfRule>
  </conditionalFormatting>
  <conditionalFormatting sqref="M5:N72">
    <cfRule type="containsText" dxfId="16" priority="19" operator="containsText" text="BEPERKT">
      <formula>NOT(ISERROR(SEARCH("BEPERKT",M5)))</formula>
    </cfRule>
  </conditionalFormatting>
  <conditionalFormatting sqref="O6:O18">
    <cfRule type="containsText" dxfId="15" priority="13" operator="containsText" text="OK">
      <formula>NOT(ISERROR(SEARCH("OK",O6)))</formula>
    </cfRule>
  </conditionalFormatting>
  <conditionalFormatting sqref="O5:P72">
    <cfRule type="containsText" dxfId="14" priority="14" operator="containsText" text="BEPERKT">
      <formula>NOT(ISERROR(SEARCH("BEPERKT",O5)))</formula>
    </cfRule>
  </conditionalFormatting>
  <conditionalFormatting sqref="Q6">
    <cfRule type="containsText" dxfId="13" priority="8" operator="containsText" text="OK">
      <formula>NOT(ISERROR(SEARCH("OK",Q6)))</formula>
    </cfRule>
  </conditionalFormatting>
  <conditionalFormatting sqref="Q5:R72">
    <cfRule type="containsText" dxfId="12" priority="9" operator="containsText" text="BEPERKT">
      <formula>NOT(ISERROR(SEARCH("BEPERKT",Q5)))</formula>
    </cfRule>
  </conditionalFormatting>
  <conditionalFormatting sqref="S6">
    <cfRule type="containsText" dxfId="11" priority="3" operator="containsText" text="OK">
      <formula>NOT(ISERROR(SEARCH("OK",S6)))</formula>
    </cfRule>
  </conditionalFormatting>
  <conditionalFormatting sqref="S5:T72">
    <cfRule type="containsText" dxfId="10" priority="4" operator="containsText" text="BEPERKT">
      <formula>NOT(ISERROR(SEARCH("BEPERKT",S5)))</formula>
    </cfRule>
  </conditionalFormatting>
  <pageMargins left="0.7" right="0.7" top="0.75" bottom="0.75" header="0.3" footer="0.3"/>
  <pageSetup paperSize="9" orientation="portrait" r:id="rId1"/>
  <headerFooter>
    <oddFooter>&amp;L_x000D_&amp;1#&amp;"Calibri"&amp;10&amp;K000000 Intern gebruik</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E2D91F1B15864BBA059148D258ABEA" ma:contentTypeVersion="16" ma:contentTypeDescription="Create a new document." ma:contentTypeScope="" ma:versionID="af865704d1aeb10530b1ab8009e19880">
  <xsd:schema xmlns:xsd="http://www.w3.org/2001/XMLSchema" xmlns:xs="http://www.w3.org/2001/XMLSchema" xmlns:p="http://schemas.microsoft.com/office/2006/metadata/properties" xmlns:ns2="d8ea3e60-cfae-42dc-9a5e-66ddb001cdfe" xmlns:ns3="4f6837cc-b267-44c0-be6c-d15d06fd62d0" targetNamespace="http://schemas.microsoft.com/office/2006/metadata/properties" ma:root="true" ma:fieldsID="7c3356f1479cea1fc1f745a5cfd2db95" ns2:_="" ns3:_="">
    <xsd:import namespace="d8ea3e60-cfae-42dc-9a5e-66ddb001cdfe"/>
    <xsd:import namespace="4f6837cc-b267-44c0-be6c-d15d06fd62d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a3e60-cfae-42dc-9a5e-66ddb001cd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8dbf394-f5c0-4256-b9e0-dbf8eb8cda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6837cc-b267-44c0-be6c-d15d06fd62d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4d357d5-34b9-4bb5-a658-ce6c64a1ce9b}" ma:internalName="TaxCatchAll" ma:showField="CatchAllData" ma:web="4f6837cc-b267-44c0-be6c-d15d06fd62d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ea3e60-cfae-42dc-9a5e-66ddb001cdfe">
      <Terms xmlns="http://schemas.microsoft.com/office/infopath/2007/PartnerControls"/>
    </lcf76f155ced4ddcb4097134ff3c332f>
    <TaxCatchAll xmlns="4f6837cc-b267-44c0-be6c-d15d06fd62d0" xsi:nil="true"/>
  </documentManagement>
</p:properties>
</file>

<file path=customXml/itemProps1.xml><?xml version="1.0" encoding="utf-8"?>
<ds:datastoreItem xmlns:ds="http://schemas.openxmlformats.org/officeDocument/2006/customXml" ds:itemID="{F41CEDC2-E61F-4630-9977-6BB36C9A79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a3e60-cfae-42dc-9a5e-66ddb001cdfe"/>
    <ds:schemaRef ds:uri="4f6837cc-b267-44c0-be6c-d15d06fd62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B465D9-3216-4A75-8C71-043685CA136E}">
  <ds:schemaRefs>
    <ds:schemaRef ds:uri="http://schemas.microsoft.com/sharepoint/v3/contenttype/forms"/>
  </ds:schemaRefs>
</ds:datastoreItem>
</file>

<file path=customXml/itemProps3.xml><?xml version="1.0" encoding="utf-8"?>
<ds:datastoreItem xmlns:ds="http://schemas.openxmlformats.org/officeDocument/2006/customXml" ds:itemID="{7BDDAA51-4617-4A44-84D2-D839901918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f6837cc-b267-44c0-be6c-d15d06fd62d0"/>
    <ds:schemaRef ds:uri="d8ea3e60-cfae-42dc-9a5e-66ddb001cdfe"/>
    <ds:schemaRef ds:uri="http://www.w3.org/XML/1998/namespace"/>
    <ds:schemaRef ds:uri="http://purl.org/dc/dcmitype/"/>
  </ds:schemaRefs>
</ds:datastoreItem>
</file>

<file path=docMetadata/LabelInfo.xml><?xml version="1.0" encoding="utf-8"?>
<clbl:labelList xmlns:clbl="http://schemas.microsoft.com/office/2020/mipLabelMetadata">
  <clbl:label id="{acd88dc2-102c-473d-aa45-6161565a3617}" enabled="1" method="Privilege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UITLEG</vt:lpstr>
      <vt:lpstr>CAT Mgt TEAM</vt:lpstr>
      <vt:lpstr>PvA _L1</vt:lpstr>
      <vt:lpstr>ISV_DDMMYY_1</vt:lpstr>
      <vt:lpstr>ISV_DDMMYY_2</vt:lpstr>
      <vt:lpstr>ISV_DDMMYY_3</vt:lpstr>
      <vt:lpstr>ISV_DDMMYY_4</vt:lpstr>
      <vt:lpstr>ISV_DDMMYY_5</vt:lpstr>
      <vt:lpstr>RESULTATEN_SCORES</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Sinke, R.J. (Robin)</cp:lastModifiedBy>
  <dcterms:created xsi:type="dcterms:W3CDTF">2019-04-25T15:29:31Z</dcterms:created>
  <dcterms:modified xsi:type="dcterms:W3CDTF">2023-09-06T06:42:33Z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0x01010009E2D91F1B15864BBA059148D258ABEA</vt:lpwstr>
  </property>
  <property fmtid="{D5CDD505-2E9C-101B-9397-08002B2CF9AE}" pid="3" name="MediaServiceImageTags">
    <vt:lpwstr/>
  </property>
</Properties>
</file>