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onedrive.ez.cloud-wp.nl/personal/ScheerderR/documents/Desktop/"/>
    </mc:Choice>
  </mc:AlternateContent>
  <xr:revisionPtr revIDLastSave="0" documentId="14_{4F47D018-B8A6-478B-B15D-1DEF14623161}" xr6:coauthVersionLast="36" xr6:coauthVersionMax="36" xr10:uidLastSave="{00000000-0000-0000-0000-000000000000}"/>
  <bookViews>
    <workbookView xWindow="0" yWindow="0" windowWidth="23040" windowHeight="8385" activeTab="2" xr2:uid="{00000000-000D-0000-FFFF-FFFF00000000}"/>
  </bookViews>
  <sheets>
    <sheet name="Inleiding" sheetId="1" r:id="rId1"/>
    <sheet name="Uitleg_Gunnen_op_Waarde" sheetId="2" r:id="rId2"/>
    <sheet name="Simulatiemodel_GoW" sheetId="3" r:id="rId3"/>
    <sheet name="Beoordelingssheet_criterium" sheetId="4" r:id="rId4"/>
  </sheets>
  <externalReferences>
    <externalReference r:id="rId5"/>
  </externalReferences>
  <definedNames>
    <definedName name="als">Beoordelingssheet_criterium!$H$36</definedName>
    <definedName name="dssddsds" localSheetId="2">!#REF!</definedName>
    <definedName name="dssddsds">!#REF!</definedName>
    <definedName name="GC1Max" localSheetId="2">!#REF!</definedName>
    <definedName name="GC1Max">!#REF!</definedName>
    <definedName name="GC1Min" localSheetId="2">!#REF!</definedName>
    <definedName name="GC1Min">!#REF!</definedName>
    <definedName name="GC2Max" localSheetId="2">!#REF!</definedName>
    <definedName name="GC2Max">!#REF!</definedName>
    <definedName name="GC2Min" localSheetId="2">!#REF!</definedName>
    <definedName name="GC2Min">!#REF!</definedName>
    <definedName name="GC3Max" localSheetId="2">!#REF!</definedName>
    <definedName name="GC3Max">!#REF!</definedName>
    <definedName name="GC3Min" localSheetId="2">!#REF!</definedName>
    <definedName name="GC3Min">!#REF!</definedName>
    <definedName name="if">Beoordelingssheet_criterium!$H$36</definedName>
    <definedName name="LaagstePrijs" localSheetId="2">!#REF!</definedName>
    <definedName name="LaagstePrijs">!#REF!</definedName>
    <definedName name="MaxDuur">[1]Dashboard_Wegingsfactoren!$E$14</definedName>
    <definedName name="MaxKlant">[1]Dashboard_Wegingsfactoren!$E$12</definedName>
    <definedName name="MaxPers">[1]Dashboard_Wegingsfactoren!$E$13</definedName>
    <definedName name="minvev" localSheetId="2">!#REF!</definedName>
    <definedName name="minvev">!#REF!</definedName>
    <definedName name="N" localSheetId="2">!#REF!</definedName>
    <definedName name="N">!#REF!</definedName>
    <definedName name="pbest" localSheetId="2">!#REF!</definedName>
    <definedName name="pbest">!#REF!</definedName>
    <definedName name="PlafondExplC">[1]Dashboard_Wegingsfactoren!$E$8</definedName>
    <definedName name="PlafondInv">[1]Dashboard_Wegingsfactoren!$E$7</definedName>
    <definedName name="psetmax" localSheetId="2">!#REF!</definedName>
    <definedName name="psetmax">!#REF!</definedName>
    <definedName name="psetmin" localSheetId="2">!#REF!</definedName>
    <definedName name="psetmin">!#REF!</definedName>
    <definedName name="qbest" localSheetId="2">!#REF!</definedName>
    <definedName name="qbest">!#REF!</definedName>
    <definedName name="qsetvalue" localSheetId="2">!#REF!</definedName>
    <definedName name="qsetvalue">!#REF!</definedName>
    <definedName name="ScoreAA1" localSheetId="2">!#REF!</definedName>
    <definedName name="ScoreAA1">!#REF!</definedName>
    <definedName name="ScoreAA2" localSheetId="2">!#REF!</definedName>
    <definedName name="ScoreAA2">!#REF!</definedName>
    <definedName name="ubest" localSheetId="2">!#REF!</definedName>
    <definedName name="ubest">!#REF!</definedName>
    <definedName name="umaxsykes" localSheetId="2">!#REF!</definedName>
    <definedName name="umaxsykes">!#REF!</definedName>
    <definedName name="usykesbest" localSheetId="2">!#REF!</definedName>
    <definedName name="usykesbest">!#REF!</definedName>
    <definedName name="WegDuur">[1]Dashboard_Wegingsfactoren!$I$30</definedName>
    <definedName name="WegingAnderAspect" localSheetId="2">!#REF!</definedName>
    <definedName name="WegingAnderAspect">!#REF!</definedName>
    <definedName name="WegingK" localSheetId="2">!#REF!</definedName>
    <definedName name="WegingK">!#REF!</definedName>
    <definedName name="WegingP" localSheetId="2">!#REF!</definedName>
    <definedName name="WegingP">!#REF!</definedName>
    <definedName name="WegingPrijs" localSheetId="2">!#REF!</definedName>
    <definedName name="WegingPrijs">!#REF!</definedName>
    <definedName name="WegingT" localSheetId="2">!#REF!</definedName>
    <definedName name="WegingT">!#REF!</definedName>
    <definedName name="WegKlant">[1]Dashboard_Wegingsfactoren!$I$28</definedName>
    <definedName name="WegLCC">[1]Dashboard_Wegingsfactoren!$I$22</definedName>
    <definedName name="WegPers">[1]Dashboard_Wegingsfactoren!$I$29</definedName>
    <definedName name="wp" localSheetId="2">!#REF!</definedName>
    <definedName name="wp">!#REF!</definedName>
    <definedName name="wq" localSheetId="2">!#REF!</definedName>
    <definedName name="wq">!#REF!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4" i="3" l="1"/>
  <c r="R35" i="4" l="1"/>
  <c r="Q35" i="4"/>
  <c r="P35" i="4"/>
  <c r="O35" i="4"/>
  <c r="N35" i="4"/>
  <c r="L31" i="4"/>
  <c r="K31" i="4"/>
  <c r="Q31" i="4" s="1"/>
  <c r="J31" i="4"/>
  <c r="P31" i="4" s="1"/>
  <c r="I31" i="4"/>
  <c r="H31" i="4"/>
  <c r="Q30" i="4"/>
  <c r="L30" i="4"/>
  <c r="R30" i="4" s="1"/>
  <c r="K30" i="4"/>
  <c r="J30" i="4"/>
  <c r="I30" i="4"/>
  <c r="O30" i="4" s="1"/>
  <c r="H30" i="4"/>
  <c r="N30" i="4" s="1"/>
  <c r="O29" i="4"/>
  <c r="L29" i="4"/>
  <c r="K29" i="4"/>
  <c r="Q29" i="4" s="1"/>
  <c r="J29" i="4"/>
  <c r="P29" i="4" s="1"/>
  <c r="I29" i="4"/>
  <c r="H29" i="4"/>
  <c r="Q28" i="4"/>
  <c r="L28" i="4"/>
  <c r="R28" i="4" s="1"/>
  <c r="K28" i="4"/>
  <c r="J28" i="4"/>
  <c r="I28" i="4"/>
  <c r="O28" i="4" s="1"/>
  <c r="H28" i="4"/>
  <c r="N28" i="4" s="1"/>
  <c r="R27" i="4"/>
  <c r="Q27" i="4"/>
  <c r="P27" i="4"/>
  <c r="O27" i="4"/>
  <c r="N27" i="4"/>
  <c r="L27" i="4"/>
  <c r="K27" i="4"/>
  <c r="J27" i="4"/>
  <c r="I27" i="4"/>
  <c r="H27" i="4"/>
  <c r="Q22" i="4"/>
  <c r="Q39" i="4" s="1"/>
  <c r="R21" i="4"/>
  <c r="R38" i="4" s="1"/>
  <c r="N21" i="4"/>
  <c r="O20" i="4"/>
  <c r="O37" i="4" s="1"/>
  <c r="P19" i="4"/>
  <c r="R18" i="4"/>
  <c r="Q18" i="4"/>
  <c r="P18" i="4"/>
  <c r="O18" i="4"/>
  <c r="N18" i="4"/>
  <c r="L18" i="4"/>
  <c r="K18" i="4"/>
  <c r="J18" i="4"/>
  <c r="I18" i="4"/>
  <c r="H18" i="4"/>
  <c r="R13" i="4"/>
  <c r="R31" i="4" s="1"/>
  <c r="Q13" i="4"/>
  <c r="P13" i="4"/>
  <c r="P22" i="4" s="1"/>
  <c r="P39" i="4" s="1"/>
  <c r="O13" i="4"/>
  <c r="O31" i="4" s="1"/>
  <c r="N13" i="4"/>
  <c r="N31" i="4" s="1"/>
  <c r="R12" i="4"/>
  <c r="Q12" i="4"/>
  <c r="Q21" i="4" s="1"/>
  <c r="Q38" i="4" s="1"/>
  <c r="P12" i="4"/>
  <c r="P30" i="4" s="1"/>
  <c r="O12" i="4"/>
  <c r="O21" i="4" s="1"/>
  <c r="N12" i="4"/>
  <c r="R11" i="4"/>
  <c r="R29" i="4" s="1"/>
  <c r="Q11" i="4"/>
  <c r="Q20" i="4" s="1"/>
  <c r="P11" i="4"/>
  <c r="P20" i="4" s="1"/>
  <c r="O11" i="4"/>
  <c r="N11" i="4"/>
  <c r="N29" i="4" s="1"/>
  <c r="R10" i="4"/>
  <c r="R19" i="4" s="1"/>
  <c r="Q10" i="4"/>
  <c r="Q19" i="4" s="1"/>
  <c r="Q36" i="4" s="1"/>
  <c r="P10" i="4"/>
  <c r="P28" i="4" s="1"/>
  <c r="O10" i="4"/>
  <c r="O19" i="4" s="1"/>
  <c r="O36" i="4" s="1"/>
  <c r="N10" i="4"/>
  <c r="N19" i="4" s="1"/>
  <c r="R9" i="4"/>
  <c r="Q9" i="4"/>
  <c r="P9" i="4"/>
  <c r="O9" i="4"/>
  <c r="N9" i="4"/>
  <c r="Q81" i="3"/>
  <c r="N81" i="3"/>
  <c r="K81" i="3"/>
  <c r="H81" i="3"/>
  <c r="E81" i="3"/>
  <c r="Q68" i="3"/>
  <c r="N68" i="3"/>
  <c r="K68" i="3"/>
  <c r="H68" i="3"/>
  <c r="E68" i="3"/>
  <c r="Q66" i="3"/>
  <c r="Q83" i="3" s="1"/>
  <c r="N66" i="3"/>
  <c r="N83" i="3" s="1"/>
  <c r="K66" i="3"/>
  <c r="K83" i="3" s="1"/>
  <c r="H66" i="3"/>
  <c r="H83" i="3" s="1"/>
  <c r="E66" i="3"/>
  <c r="E83" i="3" s="1"/>
  <c r="Q64" i="3"/>
  <c r="N64" i="3"/>
  <c r="H64" i="3"/>
  <c r="E64" i="3"/>
  <c r="K24" i="3"/>
  <c r="E24" i="3"/>
  <c r="K22" i="3"/>
  <c r="K20" i="3"/>
  <c r="K86" i="3" l="1"/>
  <c r="N86" i="3"/>
  <c r="N89" i="3" s="1"/>
  <c r="E86" i="3"/>
  <c r="E89" i="3" s="1"/>
  <c r="Q86" i="3"/>
  <c r="Q89" i="3" s="1"/>
  <c r="H86" i="3"/>
  <c r="H89" i="3" s="1"/>
  <c r="P36" i="4"/>
  <c r="P37" i="4"/>
  <c r="O38" i="4"/>
  <c r="K89" i="3"/>
  <c r="N36" i="4"/>
  <c r="R36" i="4"/>
  <c r="Q37" i="4"/>
  <c r="N38" i="4"/>
  <c r="N22" i="4"/>
  <c r="N39" i="4" s="1"/>
  <c r="R22" i="4"/>
  <c r="R39" i="4" s="1"/>
  <c r="P21" i="4"/>
  <c r="P38" i="4" s="1"/>
  <c r="O22" i="4"/>
  <c r="O39" i="4" s="1"/>
  <c r="N20" i="4"/>
  <c r="N37" i="4" s="1"/>
  <c r="R20" i="4"/>
  <c r="R37" i="4" s="1"/>
  <c r="E90" i="3" l="1"/>
  <c r="K90" i="3"/>
  <c r="H90" i="3"/>
  <c r="N90" i="3"/>
  <c r="Q90" i="3"/>
</calcChain>
</file>

<file path=xl/sharedStrings.xml><?xml version="1.0" encoding="utf-8"?>
<sst xmlns="http://schemas.openxmlformats.org/spreadsheetml/2006/main" count="123" uniqueCount="98">
  <si>
    <t>Wat heb je er aan?</t>
  </si>
  <si>
    <t>Hoe deze tool te gebruiken?</t>
  </si>
  <si>
    <t>Zowel in het simulatie model als in de model-beoordelingssheet zijn een aantal blauwe cellen opgenomen. Deze blauwe cellen zijn invulcellen. Hier dient de gebruiker eigen vooraf bepaalde waarden in te vullen. Aan de hand van deze ingevulde waarden wordt automatisch doorgerekend en verschijnen er defnitieve waarden.</t>
  </si>
  <si>
    <t>'Gunnen op Waarde' (GoW)</t>
  </si>
  <si>
    <t>Dit tabblad is bedoeld als ondersteuning bij het opzetten van een gunningsmodel, waarbij gebruikt gemaakt wordt van de methodiek 'Gunnen op Waarde' (Gow).</t>
  </si>
  <si>
    <t xml:space="preserve">Bij een Aanbesteding worden alle Inschrijvingen eerst getoetst op de zogenaamde 'knock-outs' (KO's of 'harde eisen'); zowel op het gebied van het Programma van Eisen (PVE) als  met betrekking tot andere eisen zoals de levertijd, contractartikelen, de plafondprijs en overige voorwaarden.
In de afbeelding hiernaast is een voorbeeld schematisch weergeven. De 3 Inschrijvingen  onder de rode stippellijn voldoen niet aan 1 of meer KO's. Die Inschrijvingen worden dan ook terzijde gelegd (non-compliant).
De 5 Inschrijvingen  die wel voldoen aan de KO's worden vervolgens met behulp van het gunningsmodel met elkaar vergeleken om tot een winnaar te komen (de 'Economisch Meest Voordelige Inschrijving' - EMVI - met de Beste Prijs-Kwaliteit Verhouding - BPKV).
In het gunningsmodel worden de nadere aspecten (of subgunningscriteria) aan elkaar gekoppeld. Er dienen tenminste 2 nadere aspecten te zijn: het criterium 'Prijs' en tenminste 1 ander (kwaliteits-)aspect zoals bijvoorbeeld servicegraad, levertijd, implementatieplan, milieu impact, toepassing gerecylcede materialen, beschikbaarheid, gewicht of iets dergelijks.
Iedere Inschrijver kan zelf beslissen in hoeverre hij deze nadere criteria (ook wel 'Wensen' genoemd) invult. Dit kan variëren van het inschrijven met een 'kwalitatief minimale' aanbieding (geen enkele wens wordt ingevuld) tot een 'kwalitatief maximale' aanbieding (alle wensen worden volledig ingevuld). In combinatie met de (inschrijf)prijs wordt met behulp van het gunningsmodel de winnaar (de BPKV) bepaald.
</t>
  </si>
  <si>
    <t>Uitleg 'Gunnen op Waarde'</t>
  </si>
  <si>
    <t>Onderstaand wordt de methodiek 'Gunnen op Waarde' (GoW) uitgelegd.</t>
  </si>
  <si>
    <r>
      <t xml:space="preserve">Bij de methodiek Gunnen op Waarde wordt ieder nader aspect (of 'subgunningscriterium') gewaardeerd met een 'score' in €'s (de zogenaamde 'Fictieve Korting').
Vervolgens worden (per Inschrijving) de scores in €'s voor de verschillende aspecten opgeteld. Deze totale waarde (in €) wordt daarna weer afgetrokken van de Inschrijfsom (in €) van de betreffende Inschrijver. Wat dan resulteert is de 'Fictieve Inschrijfsom' (per Inschrijving).
De Inschrijving met de laagste Fictieve Inschrijfsom heeft de aanbieding met de Beste Prijs-Kwaliteit Verhouding (BPKV) gedaan en is daarmee de Economisch Meest Voordelige Inschrijving (EMVI).
</t>
    </r>
    <r>
      <rPr>
        <i/>
        <sz val="9"/>
        <color rgb="FF000000"/>
        <rFont val="Arial"/>
        <family val="2"/>
      </rPr>
      <t xml:space="preserve">
</t>
    </r>
    <r>
      <rPr>
        <i/>
        <sz val="8"/>
        <color rgb="FF000000"/>
        <rFont val="Arial"/>
        <family val="2"/>
      </rPr>
      <t>In de afbeelding hiernaast is de methodiek voor 5 Inschrijvingen grafisch weergegeven (waarbij als voorbeeld is uitgegaan van 4 aspecten).</t>
    </r>
    <r>
      <rPr>
        <i/>
        <sz val="8"/>
        <color rgb="FF000000"/>
        <rFont val="Arial"/>
        <family val="2"/>
      </rPr>
      <t xml:space="preserve">
</t>
    </r>
    <r>
      <rPr>
        <i/>
        <sz val="8"/>
        <color rgb="FF000000"/>
        <rFont val="Arial"/>
        <family val="2"/>
      </rPr>
      <t xml:space="preserve">
De totale hoogte van iedere kolom (lichtoranje gekleurd) geeft de Inschrijfsom (in €) van de betreffende Inschrijving weer. De gekleurde blokken representeren de verdiende Fictieve Kortingen per aspect.</t>
    </r>
    <r>
      <rPr>
        <i/>
        <sz val="8"/>
        <color rgb="FF000000"/>
        <rFont val="Arial"/>
        <family val="2"/>
      </rPr>
      <t xml:space="preserve">
• Inschrijving A scoort op de aspecten 2 en 3.</t>
    </r>
    <r>
      <rPr>
        <i/>
        <sz val="8"/>
        <color rgb="FF000000"/>
        <rFont val="Arial"/>
        <family val="2"/>
      </rPr>
      <t xml:space="preserve">
• Inschrijving B scoort op alle 4 kwaliteitsaspecten maximaal (een 'kwalitatief maximale' aanbieding)</t>
    </r>
    <r>
      <rPr>
        <i/>
        <sz val="8"/>
        <color rgb="FF000000"/>
        <rFont val="Arial"/>
        <family val="2"/>
      </rPr>
      <t xml:space="preserve">
• Inschrijving C scoort op de aspecten 1, 3 en 4</t>
    </r>
    <r>
      <rPr>
        <i/>
        <sz val="8"/>
        <color rgb="FF000000"/>
        <rFont val="Arial"/>
        <family val="2"/>
      </rPr>
      <t xml:space="preserve">
• Inschrijving D scoort op geen enkel kwaliteitsaspect</t>
    </r>
    <r>
      <rPr>
        <i/>
        <sz val="8"/>
        <color rgb="FF000000"/>
        <rFont val="Arial"/>
        <family val="2"/>
      </rPr>
      <t xml:space="preserve">
  (een 'kwalitatief minimale' aanbieding)</t>
    </r>
    <r>
      <rPr>
        <i/>
        <sz val="8"/>
        <color rgb="FF000000"/>
        <rFont val="Arial"/>
        <family val="2"/>
      </rPr>
      <t xml:space="preserve">
• Inschrijving E scoort op aspecten 1 en 3</t>
    </r>
    <r>
      <rPr>
        <i/>
        <sz val="8"/>
        <color rgb="FF000000"/>
        <rFont val="Arial"/>
        <family val="2"/>
      </rPr>
      <t xml:space="preserve">
</t>
    </r>
    <r>
      <rPr>
        <i/>
        <sz val="8"/>
        <color rgb="FF000000"/>
        <rFont val="Arial"/>
        <family val="2"/>
      </rPr>
      <t xml:space="preserve">
Het wit gekleurde blok tenslotte is de resulterende Fictieve Inschrijfsom</t>
    </r>
    <r>
      <rPr>
        <i/>
        <sz val="8"/>
        <color rgb="FF000000"/>
        <rFont val="Arial"/>
        <family val="2"/>
      </rPr>
      <t xml:space="preserve">
(= Inschrijfsom - verdiende Fictieve Kortingen).</t>
    </r>
    <r>
      <rPr>
        <i/>
        <sz val="8"/>
        <color rgb="FF000000"/>
        <rFont val="Arial"/>
        <family val="2"/>
      </rPr>
      <t xml:space="preserve">
In dit voorbeeld heeft Inschrijver C de EMVI.</t>
    </r>
  </si>
  <si>
    <t>Inschrijving B - Inschrijfsom</t>
  </si>
  <si>
    <t>Aspect 1</t>
  </si>
  <si>
    <t>Aspect 2</t>
  </si>
  <si>
    <t>Aspect 3</t>
  </si>
  <si>
    <t>Inschrijving C - Inschrijfsom</t>
  </si>
  <si>
    <t>Inschrijving A - Inschrijfsom</t>
  </si>
  <si>
    <t>Inschrijving E - Inschrijfsom</t>
  </si>
  <si>
    <t>Aspect 4</t>
  </si>
  <si>
    <t>Inschrijving D - Inschrijfsom</t>
  </si>
  <si>
    <t>Inschrijving D
Fictieve Inschrijfsom</t>
  </si>
  <si>
    <t>Inschrijving E
Fictieve Inschrijfsom</t>
  </si>
  <si>
    <t>Inschrijving A
Fictieve Inschrijfsom</t>
  </si>
  <si>
    <t>Inschrijving B
Fictieve Inschrijfsom</t>
  </si>
  <si>
    <t>Inschrijving C
Fictieve Inschrijfsom</t>
  </si>
  <si>
    <t>Opzetten Gunningsmodel met Prijs &amp; Gerecyclede Vezels</t>
  </si>
  <si>
    <t>In dit tabblad wordt het gunningsmodel opgezet, gebaseerd op 3 aspecten ('gunningscriteria').</t>
  </si>
  <si>
    <t>• Inschrijfsom (Prijs)</t>
  </si>
  <si>
    <t>• %-Gerecyclede Vezels</t>
  </si>
  <si>
    <t>(een % van 43 betekent dat 43% van het gewicht uit gerecyclede vezels bestaat)</t>
  </si>
  <si>
    <t>• % Textiel vezels (van de gerecyclede vezels)</t>
  </si>
  <si>
    <t>(een % van 78 betekent dat 78% van de gerecyclede vezels uit textiel-afval bestaat)</t>
  </si>
  <si>
    <t>Er wordt gebruik gemaakt van de methodiek van Gunnen op Waarde (GoW); voor een uitleg van GoW wordt verwezen naar het andere tabblad.</t>
  </si>
  <si>
    <t>In onderstaand blok dient per Aspect de Maximale Fictieve Korting (in €) ingevuld te worden (de blauwe cellen). De som van Fictieve Kortingen van alle Aspecten</t>
  </si>
  <si>
    <t>wordt daarna automatisch berekend.</t>
  </si>
  <si>
    <t>Ter informatie kan het Budget worden ingevuld (blauwe cel) om een gevoel te krijgen wat het procentuele 'Aandeel' van de Nadere Criteria is ten opzichte van het Budget.</t>
  </si>
  <si>
    <t>Uitgangspunten Fictieve Kortingen</t>
  </si>
  <si>
    <t>Nadere Criteria</t>
  </si>
  <si>
    <t>Maximale
Fictieve Korting</t>
  </si>
  <si>
    <t>Nadere Criteria vs Budget</t>
  </si>
  <si>
    <t>Inschrijfsom</t>
  </si>
  <si>
    <t>N.v.t.</t>
  </si>
  <si>
    <t>Beschikbaar budget</t>
  </si>
  <si>
    <t>%-Gerecyclede Vezels (= GV)</t>
  </si>
  <si>
    <t>(= FK Vezels)</t>
  </si>
  <si>
    <t>'Aandeel' t.o.v. Budget</t>
  </si>
  <si>
    <t>%-Gerecyclede Textiel in Vezels (= GT)</t>
  </si>
  <si>
    <t>(= FK Textiel)</t>
  </si>
  <si>
    <t>Total, Maximale Fictieve Korting</t>
  </si>
  <si>
    <t>Totaal 'Aandeel' t.o.v. Budget</t>
  </si>
  <si>
    <t>Het kan zijn dat er ten aanzien van het %-Gerecyclede Vezels een minimum-percentage wordt geëist; als een Inschrijving daar niet aan voldoet, is deze non-compliant en</t>
  </si>
  <si>
    <t>wordt hij terzijde gelegd. Dit % kan onderstaand worden aangegeven.</t>
  </si>
  <si>
    <t>KO-grens %-Gerecyclede Vezels (= KO)</t>
  </si>
  <si>
    <t>KO-grens (indien van toepassing). Als er geen KO-grens is, dient 0% ingevuld te worden.</t>
  </si>
  <si>
    <t>Nadat de Maximale Fictieve Kortingen hierboven zijn ingevuld, moet het gunningsmodel getest worden om te zien of het gunningsmodel 'doet wat het moet doen'; de</t>
  </si>
  <si>
    <t>BPKV bepalen. Dat wordt gedaan door het creëeren van een 5-tal willekeurige Inschrijvingen op basis van een aantal uitgangspunten. Vervolgens moet er gekeken worden</t>
  </si>
  <si>
    <t>naar de 5 Inschrijvingen en moet de 'gevoelsmatige' voorkeur bepaald worden. Ook wordt met behulp van het gunningsmodel de rekenkundige BPKV bepaald.</t>
  </si>
  <si>
    <t>Dit proces moet diverse keren uitgevoerd worden. Als de goevoelsmatige voorkeur te vaak niet overeenstemt met de rekenkundige voorkeur, moet het gunningsmodel</t>
  </si>
  <si>
    <t xml:space="preserve">worden bijgesteld. Dat betekent dat de Maximale Fictieve Kortingen moeten worden aangepast. Als de gevoelsmatige voorkeur over het algemeen overeenstemt met de </t>
  </si>
  <si>
    <t>rekenkundige voorkeur, is het gunningsmodel klaar.</t>
  </si>
  <si>
    <t>In de onderstaande tabel (de blauwe cellen) moet de verwachte spreiding in te ontvangen Inschrijvingen aangegeven worden (de uitgangspunten).</t>
  </si>
  <si>
    <t>Verwachte Spreiding in Inschrijvingen</t>
  </si>
  <si>
    <t>Laagste
Inschrijfsom</t>
  </si>
  <si>
    <t>Hoogste
Inschrijfsom</t>
  </si>
  <si>
    <t>Laagste
Aandeel</t>
  </si>
  <si>
    <t>Hoogste
Aandeel</t>
  </si>
  <si>
    <t>%-Gerecyclede Vezels</t>
  </si>
  <si>
    <t>%-Gerecyclede Textiel in Vezels</t>
  </si>
  <si>
    <t>Op basis van de bovenstaande tabel met spreidingen worden onderstaand 5 willekeurige Inschrijvingen gecreëerd tussen de aangegeven grenzen.</t>
  </si>
  <si>
    <t>Genereren willekeurige Inschrijvingen</t>
  </si>
  <si>
    <t>Inschrijving A</t>
  </si>
  <si>
    <t>Inschrijving B</t>
  </si>
  <si>
    <t>Inschrijving C</t>
  </si>
  <si>
    <t>Inschrijving D</t>
  </si>
  <si>
    <t>Inschrijving E</t>
  </si>
  <si>
    <t>Druk op F9 om 5 nieuwe, willekeurige Inschrijvingen te creëeren</t>
  </si>
  <si>
    <t>Met behulp van bovenstaande Inschrijvingen en het Gunningsmodel wordt onderstaande berekening gemaakt om de BPKV te bepalen.</t>
  </si>
  <si>
    <t>Bepaling BPKV</t>
  </si>
  <si>
    <t>Formule: [ GV - KO ] / [ 100% - KO ] x [ FK Vezels ]</t>
  </si>
  <si>
    <t>Formule: GV x GT x [ FK Textiel ]</t>
  </si>
  <si>
    <t>Fictieve Inschrijfsom</t>
  </si>
  <si>
    <t>Rangorde</t>
  </si>
  <si>
    <t>%-Gerecyclede vezels in artikel (GV)</t>
  </si>
  <si>
    <t>Punten voor % gerecyclede vezels in artikel (GV)</t>
  </si>
  <si>
    <t>Max. pt. per artikel</t>
  </si>
  <si>
    <t>kledingartikel</t>
  </si>
  <si>
    <t>kledingstuk A</t>
  </si>
  <si>
    <t>kledingstuk B</t>
  </si>
  <si>
    <t>kledingstuk C</t>
  </si>
  <si>
    <t>kledingstuk D</t>
  </si>
  <si>
    <t>Voor het aandeel gerecyclede vezel uit textiel in GV (Post-consumer) wordt per artikel het volgende perentage van de te behalen score (GT)  toegekend:</t>
  </si>
  <si>
    <t>%-Gerecycled textiel in vezels (GT)</t>
  </si>
  <si>
    <t>Punten voor % deel gerecycled textiel (GT)</t>
  </si>
  <si>
    <t>Voor het aandeel gerecyclede vezel uit niet-textiel in GV (PET-flessen en visnetten) wordt per artikel het volgende perentage van de te behalen score (GNT)  toegekend:</t>
  </si>
  <si>
    <t>%-Gerecycled niet-textiel in vezels (GNT)</t>
  </si>
  <si>
    <t>Punten voor % deel gerecycled niet-textiel (GNT)</t>
  </si>
  <si>
    <t>Totaal puntentoekenning per artikel (GT+GNT)</t>
  </si>
  <si>
    <r>
      <rPr>
        <b/>
        <sz val="11"/>
        <color rgb="FF000000"/>
        <rFont val="Arial"/>
        <family val="2"/>
      </rPr>
      <t xml:space="preserve">Beschrijving van de tool
</t>
    </r>
    <r>
      <rPr>
        <sz val="11"/>
        <color rgb="FF000000"/>
        <rFont val="Arial"/>
        <family val="2"/>
      </rPr>
      <t xml:space="preserve">Dit is een hulpmiddel voor publieke organisaties die in een aanbesteding voor bedrijfskleding de toepassing van gerecyclede materialen willen stimuleren en daarbij gebruik willen maken van het MVI criterium "Percentage gerecyclede vezels". Dat MVI criterium uit de productgroep Bedrijfskleding is te vinden is in de MVI-criteriatool (www.mvicriteria.nl).  
In 2018 zijn de milieucriteria bedrijfskleding uit 2017 herzien en aangepast aan de bredere context van Maatschappelijk Verantwoord Inkopen ( MVI) waarin ook circulair inkopen een plek heeft.  In deze herziening is ook het criterium " Percentage gerecyclede stoffen " herzien tot een MVI criterium en is er onderscheid gemaakt tussen gerecyclede vezels afkomstig van textiel (snijafval uit de textiel productie en post-consumer textiel) en niet-textiele vezels (afkomstig van bijvoorbeeld PET-flessen en visnetten). 
Deze tool is ontwikkeld om in de weging op een objectieve manier het onderscheid tussen deze vezels te kunnen maken en daarmee het gebruik van dit gunningscriterium makkelijker te maken.. Aanleiding voor het maken van deze tool zijn vragen en discussies in het Leernetwerk Bedrijfskleding in 2018. Het leernetwerk is gefinancierd met de klimaatgelden uit het regeerakkoord. Hiermee geeft de Rijksoverheid via inkoop een impuls aan Klimaatneutraal en Circulair Inkopen. Zie ook  www.pianoo.nl/klimaatenveloppe.
</t>
    </r>
  </si>
  <si>
    <t xml:space="preserve">Het is in veel gevallen niet mogelijk textiel te maken van 100% gerecyclede fibre afkomstig van post-consumer textiel of snij afval. Zeker niet als het gaat om mechanische recycling. Dat betekent dat er dus altijd sprake is van mix. In die mix wordt vaak polyester, nylon of andere kunststof gebruikt om een sterk materiaal te krijgen. Alle materialen uit de mix kunnen gerecycled zijn. Om circulair textiel te stimuleren geven we een hogere waardering aan gerecycled materiaal afkomstig van textiel dan dat van andere bronnen. </t>
  </si>
  <si>
    <t>Het doel van deze tool is tweeledig:1. Een simulatiemodel voor de toepassing van het gunningscriterium in de beoordelingsmethodiek "Gunnen op Waarde" . Daarmee kan gekeken en getest worden wat het effect is van diverse parameters zoals prijs, percentage gerecyclede textielvezels en percentage niet-textielvezels. 2. Een beoordelingssheet in die aanbestedende diensten kunnen gebruiken om het gunningscriterium daadwerkelijk toe te passen en de uitkomsten ervan objectief te beoordelen.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</si>
</sst>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413]&quot; &quot;#,##0"/>
    <numFmt numFmtId="166" formatCode="0.0"/>
    <numFmt numFmtId="167" formatCode="&quot; &quot;#,##0.00&quot; &quot;;&quot; -&quot;#,##0.00&quot; &quot;;&quot; -&quot;00&quot; &quot;;&quot; &quot;@&quot; &quot;"/>
    <numFmt numFmtId="168" formatCode="&quot; &quot;[$€-413]&quot; &quot;#,##0.00&quot; &quot;;&quot; &quot;[$€-413]&quot; -&quot;#,##0.00&quot; &quot;;&quot; &quot;[$€-413]&quot; -&quot;00&quot; &quot;;&quot; &quot;@&quot; &quot;"/>
  </numFmts>
  <fonts count="37" x14ac:knownFonts="1">
    <font>
      <sz val="8"/>
      <color rgb="FF000000"/>
      <name val="Arial Narrow"/>
      <family val="2"/>
    </font>
    <font>
      <sz val="8"/>
      <color rgb="FF000000"/>
      <name val="Arial Narrow"/>
      <family val="2"/>
    </font>
    <font>
      <sz val="8"/>
      <color rgb="FFD9D9D9"/>
      <name val="Arial Narrow"/>
      <family val="2"/>
    </font>
    <font>
      <sz val="8"/>
      <color rgb="FFFFFFFF"/>
      <name val="Arial Narrow"/>
      <family val="2"/>
    </font>
    <font>
      <u/>
      <sz val="8"/>
      <color rgb="FF800080"/>
      <name val="Arial Narrow"/>
      <family val="2"/>
    </font>
    <font>
      <u/>
      <sz val="8"/>
      <color rgb="FF0000FF"/>
      <name val="Arial Narrow"/>
      <family val="2"/>
    </font>
    <font>
      <sz val="11"/>
      <color rgb="FF000000"/>
      <name val="Calibri"/>
      <family val="2"/>
    </font>
    <font>
      <sz val="10"/>
      <color rgb="FF000000"/>
      <name val="Arial"/>
      <family val="2"/>
    </font>
    <font>
      <sz val="10"/>
      <color rgb="FF000000"/>
      <name val="Verdana"/>
      <family val="2"/>
    </font>
    <font>
      <sz val="11"/>
      <color rgb="FF000000"/>
      <name val="Arial"/>
      <family val="2"/>
    </font>
    <font>
      <b/>
      <sz val="11"/>
      <color rgb="FF000000"/>
      <name val="Arial"/>
      <family val="2"/>
    </font>
    <font>
      <sz val="8"/>
      <color rgb="FF000000"/>
      <name val="Arial"/>
      <family val="2"/>
    </font>
    <font>
      <i/>
      <sz val="8"/>
      <color rgb="FF000000"/>
      <name val="Arial"/>
      <family val="2"/>
    </font>
    <font>
      <sz val="28"/>
      <color rgb="FF000000"/>
      <name val="Arial"/>
      <family val="2"/>
    </font>
    <font>
      <b/>
      <sz val="10"/>
      <color rgb="FF000000"/>
      <name val="Arial"/>
      <family val="2"/>
    </font>
    <font>
      <sz val="14"/>
      <color rgb="FF000000"/>
      <name val="Arial"/>
      <family val="2"/>
    </font>
    <font>
      <i/>
      <sz val="9"/>
      <color rgb="FF000000"/>
      <name val="Arial"/>
      <family val="2"/>
    </font>
    <font>
      <b/>
      <sz val="11"/>
      <color rgb="FFFFFFFF"/>
      <name val="Arial"/>
      <family val="2"/>
    </font>
    <font>
      <sz val="14"/>
      <color rgb="FFFFFFFF"/>
      <name val="Arial"/>
      <family val="2"/>
    </font>
    <font>
      <sz val="11"/>
      <color rgb="FFFFFFFF"/>
      <name val="Arial"/>
      <family val="2"/>
    </font>
    <font>
      <i/>
      <sz val="8"/>
      <color rgb="FFFFFFFF"/>
      <name val="Arial"/>
      <family val="2"/>
    </font>
    <font>
      <i/>
      <sz val="10"/>
      <color rgb="FF000000"/>
      <name val="Arial"/>
      <family val="2"/>
    </font>
    <font>
      <b/>
      <sz val="14"/>
      <color rgb="FFFFFFFF"/>
      <name val="Arial"/>
      <family val="2"/>
    </font>
    <font>
      <b/>
      <sz val="12"/>
      <color rgb="FF000000"/>
      <name val="Arial"/>
      <family val="2"/>
    </font>
    <font>
      <sz val="11"/>
      <color rgb="FF494529"/>
      <name val="Arial"/>
      <family val="2"/>
    </font>
    <font>
      <b/>
      <i/>
      <sz val="11"/>
      <color rgb="FFA6A6A6"/>
      <name val="Arial"/>
      <family val="2"/>
    </font>
    <font>
      <i/>
      <sz val="11"/>
      <color rgb="FFA6A6A6"/>
      <name val="Arial"/>
      <family val="2"/>
    </font>
    <font>
      <b/>
      <sz val="8"/>
      <color rgb="FF000000"/>
      <name val="Arial"/>
      <family val="2"/>
    </font>
    <font>
      <b/>
      <sz val="9"/>
      <color rgb="FF000000"/>
      <name val="Arial"/>
      <family val="2"/>
    </font>
    <font>
      <b/>
      <i/>
      <sz val="8"/>
      <color rgb="FF000000"/>
      <name val="Arial"/>
      <family val="2"/>
    </font>
    <font>
      <b/>
      <sz val="16"/>
      <color rgb="FFFFFFFF"/>
      <name val="Arial"/>
      <family val="2"/>
    </font>
    <font>
      <b/>
      <sz val="14"/>
      <color rgb="FFFFFFFF"/>
      <name val="Calibri"/>
      <family val="2"/>
    </font>
    <font>
      <b/>
      <sz val="16"/>
      <color rgb="FFFFFFFF"/>
      <name val="Calibri"/>
      <family val="2"/>
    </font>
    <font>
      <sz val="12"/>
      <color rgb="FF000000"/>
      <name val="Arial"/>
      <family val="2"/>
    </font>
    <font>
      <b/>
      <sz val="14"/>
      <color rgb="FF000000"/>
      <name val="Arial Narrow"/>
      <family val="2"/>
    </font>
    <font>
      <b/>
      <sz val="12"/>
      <color rgb="FFFFFFFF"/>
      <name val="Arial"/>
      <family val="2"/>
    </font>
    <font>
      <b/>
      <sz val="14"/>
      <color rgb="FF000000"/>
      <name val="Calibri"/>
      <family val="2"/>
    </font>
  </fonts>
  <fills count="21">
    <fill>
      <patternFill patternType="none"/>
    </fill>
    <fill>
      <patternFill patternType="gray125"/>
    </fill>
    <fill>
      <patternFill patternType="solid">
        <fgColor rgb="FFD9D9D9"/>
        <bgColor rgb="FFD9D9D9"/>
      </patternFill>
    </fill>
    <fill>
      <patternFill patternType="solid">
        <fgColor rgb="FFFF0000"/>
        <bgColor rgb="FFFF0000"/>
      </patternFill>
    </fill>
    <fill>
      <patternFill patternType="solid">
        <fgColor rgb="FFFFFFFF"/>
        <bgColor rgb="FFFFFFFF"/>
      </patternFill>
    </fill>
    <fill>
      <patternFill patternType="solid">
        <fgColor rgb="FFFFF2CC"/>
        <bgColor rgb="FFFFF2CC"/>
      </patternFill>
    </fill>
    <fill>
      <patternFill patternType="solid">
        <fgColor rgb="FFFFFF00"/>
        <bgColor rgb="FFFFFF00"/>
      </patternFill>
    </fill>
    <fill>
      <patternFill patternType="solid">
        <fgColor rgb="FFFCD5B4"/>
        <bgColor rgb="FFFCD5B4"/>
      </patternFill>
    </fill>
    <fill>
      <patternFill patternType="solid">
        <fgColor rgb="FF0070C0"/>
        <bgColor rgb="FF0070C0"/>
      </patternFill>
    </fill>
    <fill>
      <patternFill patternType="solid">
        <fgColor rgb="FFDDEBF7"/>
        <bgColor rgb="FFDDEBF7"/>
      </patternFill>
    </fill>
    <fill>
      <patternFill patternType="solid">
        <fgColor rgb="FF8EA9DB"/>
        <bgColor rgb="FF8EA9DB"/>
      </patternFill>
    </fill>
    <fill>
      <patternFill patternType="solid">
        <fgColor rgb="FFDAEEF3"/>
        <bgColor rgb="FFDAEEF3"/>
      </patternFill>
    </fill>
    <fill>
      <patternFill patternType="solid">
        <fgColor rgb="FF203764"/>
        <bgColor rgb="FF203764"/>
      </patternFill>
    </fill>
    <fill>
      <patternFill patternType="solid">
        <fgColor rgb="FF00FFFF"/>
        <bgColor rgb="FF00FFFF"/>
      </patternFill>
    </fill>
    <fill>
      <patternFill patternType="solid">
        <fgColor rgb="FF305496"/>
        <bgColor rgb="FF305496"/>
      </patternFill>
    </fill>
    <fill>
      <patternFill patternType="solid">
        <fgColor rgb="FF66FFFF"/>
        <bgColor rgb="FF66FFFF"/>
      </patternFill>
    </fill>
    <fill>
      <patternFill patternType="solid">
        <fgColor rgb="FFFFFFCC"/>
        <bgColor rgb="FFFFFFCC"/>
      </patternFill>
    </fill>
    <fill>
      <patternFill patternType="solid">
        <fgColor rgb="FFF2F2F2"/>
        <bgColor rgb="FFF2F2F2"/>
      </patternFill>
    </fill>
    <fill>
      <patternFill patternType="solid">
        <fgColor rgb="FFFFFF66"/>
        <bgColor rgb="FFFFFF66"/>
      </patternFill>
    </fill>
    <fill>
      <patternFill patternType="solid">
        <fgColor rgb="FFAFFFFF"/>
        <bgColor rgb="FFAFFFFF"/>
      </patternFill>
    </fill>
    <fill>
      <patternFill patternType="solid">
        <fgColor theme="7" tint="0.79998168889431442"/>
        <bgColor indexed="64"/>
      </patternFill>
    </fill>
  </fills>
  <borders count="44">
    <border>
      <left/>
      <right/>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top/>
      <bottom/>
      <diagonal/>
    </border>
    <border>
      <left/>
      <right style="medium">
        <color rgb="FF4F81BD"/>
      </right>
      <top/>
      <bottom/>
      <diagonal/>
    </border>
    <border>
      <left style="thick">
        <color rgb="FF4F81BD"/>
      </left>
      <right style="thick">
        <color rgb="FF4F81BD"/>
      </right>
      <top style="thick">
        <color rgb="FF4F81BD"/>
      </top>
      <bottom style="thick">
        <color rgb="FF4F81BD"/>
      </bottom>
      <diagonal/>
    </border>
    <border>
      <left style="medium">
        <color rgb="FF4F81BD"/>
      </left>
      <right/>
      <top/>
      <bottom style="medium">
        <color rgb="FF4F81BD"/>
      </bottom>
      <diagonal/>
    </border>
    <border>
      <left/>
      <right/>
      <top/>
      <bottom style="medium">
        <color rgb="FF4F81BD"/>
      </bottom>
      <diagonal/>
    </border>
    <border>
      <left/>
      <right style="medium">
        <color rgb="FF4F81BD"/>
      </right>
      <top/>
      <bottom style="medium">
        <color rgb="FF4F81BD"/>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FF0000"/>
      </bottom>
      <diagonal/>
    </border>
    <border>
      <left style="thin">
        <color rgb="FF000000"/>
      </left>
      <right style="medium">
        <color rgb="FFFF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medium">
        <color rgb="FF00B050"/>
      </bottom>
      <diagonal/>
    </border>
    <border>
      <left style="medium">
        <color rgb="FF00B050"/>
      </left>
      <right style="medium">
        <color rgb="FF00B050"/>
      </right>
      <top style="medium">
        <color rgb="FF00B050"/>
      </top>
      <bottom style="medium">
        <color rgb="FF00B05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FF0000"/>
      </left>
      <right style="thin">
        <color rgb="FFFF0000"/>
      </right>
      <top style="thin">
        <color rgb="FFFF0000"/>
      </top>
      <bottom style="thin">
        <color rgb="FFFF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s>
  <cellStyleXfs count="70">
    <xf numFmtId="0" fontId="0" fillId="0" borderId="0"/>
    <xf numFmtId="9" fontId="1" fillId="0" borderId="0" applyFont="0" applyFill="0" applyBorder="0" applyAlignment="0" applyProtection="0"/>
    <xf numFmtId="0" fontId="1" fillId="2" borderId="0" applyNumberFormat="0" applyFont="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3" borderId="0" applyNumberFormat="0" applyFont="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7" fontId="1" fillId="0" borderId="0" applyFont="0" applyFill="0" applyBorder="0" applyAlignment="0" applyProtection="0"/>
    <xf numFmtId="0" fontId="6" fillId="0" borderId="0" applyNumberFormat="0" applyBorder="0" applyProtection="0"/>
    <xf numFmtId="0" fontId="6"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0" borderId="0" applyNumberFormat="0" applyBorder="0" applyProtection="0"/>
    <xf numFmtId="0" fontId="8"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7" fillId="0" borderId="0" applyNumberFormat="0" applyBorder="0" applyProtection="0"/>
    <xf numFmtId="0" fontId="6" fillId="0" borderId="0" applyNumberFormat="0" applyBorder="0" applyProtection="0"/>
    <xf numFmtId="0" fontId="7" fillId="0" borderId="0" applyNumberFormat="0" applyBorder="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cellStyleXfs>
  <cellXfs count="259">
    <xf numFmtId="0" fontId="0" fillId="0" borderId="0" xfId="0"/>
    <xf numFmtId="0" fontId="9" fillId="4" borderId="0" xfId="0" applyFont="1" applyFill="1"/>
    <xf numFmtId="0" fontId="0" fillId="4" borderId="0" xfId="0" applyFill="1"/>
    <xf numFmtId="0" fontId="10" fillId="5" borderId="0" xfId="0" applyFont="1" applyFill="1"/>
    <xf numFmtId="0" fontId="9" fillId="5" borderId="0" xfId="0" applyFont="1" applyFill="1"/>
    <xf numFmtId="0" fontId="9" fillId="0" borderId="0" xfId="0" applyFont="1"/>
    <xf numFmtId="0" fontId="10" fillId="4" borderId="0" xfId="0" applyFont="1" applyFill="1"/>
    <xf numFmtId="0" fontId="9" fillId="4" borderId="0" xfId="0" applyFont="1" applyFill="1" applyAlignment="1">
      <alignment horizontal="right"/>
    </xf>
    <xf numFmtId="0" fontId="12" fillId="4" borderId="0" xfId="0" applyFont="1" applyFill="1"/>
    <xf numFmtId="0" fontId="13" fillId="6" borderId="1" xfId="0" applyFont="1" applyFill="1" applyBorder="1" applyAlignment="1">
      <alignment vertical="center"/>
    </xf>
    <xf numFmtId="0" fontId="13" fillId="6" borderId="2" xfId="0" applyFont="1" applyFill="1" applyBorder="1" applyAlignment="1">
      <alignment vertical="center"/>
    </xf>
    <xf numFmtId="0" fontId="13" fillId="6" borderId="3" xfId="0" applyFont="1" applyFill="1" applyBorder="1" applyAlignment="1">
      <alignment vertical="center"/>
    </xf>
    <xf numFmtId="0" fontId="9" fillId="4" borderId="0" xfId="0" applyFont="1" applyFill="1" applyAlignment="1">
      <alignment vertical="center"/>
    </xf>
    <xf numFmtId="0" fontId="9" fillId="0" borderId="0" xfId="0" applyFont="1" applyAlignment="1">
      <alignment vertical="center"/>
    </xf>
    <xf numFmtId="0" fontId="9" fillId="4" borderId="4" xfId="0" applyFont="1" applyFill="1" applyBorder="1"/>
    <xf numFmtId="0" fontId="12" fillId="4" borderId="5" xfId="0" applyFont="1" applyFill="1" applyBorder="1"/>
    <xf numFmtId="0" fontId="7" fillId="4" borderId="4" xfId="0" applyFont="1" applyFill="1" applyBorder="1"/>
    <xf numFmtId="0" fontId="14" fillId="4" borderId="4" xfId="0" applyFont="1" applyFill="1" applyBorder="1"/>
    <xf numFmtId="0" fontId="9" fillId="4" borderId="7" xfId="0" applyFont="1" applyFill="1" applyBorder="1"/>
    <xf numFmtId="0" fontId="9" fillId="4" borderId="8" xfId="0" applyFont="1" applyFill="1" applyBorder="1"/>
    <xf numFmtId="0" fontId="10" fillId="4" borderId="8" xfId="0" applyFont="1" applyFill="1" applyBorder="1"/>
    <xf numFmtId="0" fontId="9" fillId="4" borderId="8" xfId="0" applyFont="1" applyFill="1" applyBorder="1" applyAlignment="1">
      <alignment horizontal="right"/>
    </xf>
    <xf numFmtId="0" fontId="12" fillId="4" borderId="9" xfId="0" applyFont="1" applyFill="1" applyBorder="1"/>
    <xf numFmtId="0" fontId="15" fillId="7" borderId="10" xfId="0" applyFont="1" applyFill="1" applyBorder="1" applyAlignment="1">
      <alignment vertical="center"/>
    </xf>
    <xf numFmtId="0" fontId="9" fillId="7" borderId="11" xfId="0" applyFont="1" applyFill="1" applyBorder="1" applyAlignment="1">
      <alignment vertical="center"/>
    </xf>
    <xf numFmtId="0" fontId="10" fillId="7" borderId="11" xfId="0" applyFont="1" applyFill="1" applyBorder="1" applyAlignment="1">
      <alignment vertical="center"/>
    </xf>
    <xf numFmtId="0" fontId="9" fillId="7" borderId="11" xfId="0" applyFont="1" applyFill="1" applyBorder="1" applyAlignment="1">
      <alignment horizontal="right" vertical="center"/>
    </xf>
    <xf numFmtId="0" fontId="12" fillId="7" borderId="12" xfId="0" applyFont="1" applyFill="1" applyBorder="1" applyAlignment="1">
      <alignment vertical="center"/>
    </xf>
    <xf numFmtId="0" fontId="9" fillId="2" borderId="13" xfId="0" applyFont="1" applyFill="1" applyBorder="1"/>
    <xf numFmtId="0" fontId="9" fillId="2" borderId="14" xfId="0" applyFont="1" applyFill="1" applyBorder="1"/>
    <xf numFmtId="0" fontId="10" fillId="2" borderId="14" xfId="0" applyFont="1" applyFill="1" applyBorder="1"/>
    <xf numFmtId="0" fontId="9" fillId="2" borderId="14" xfId="0" applyFont="1" applyFill="1" applyBorder="1" applyAlignment="1">
      <alignment horizontal="right"/>
    </xf>
    <xf numFmtId="0" fontId="9" fillId="2" borderId="15" xfId="0" applyFont="1" applyFill="1" applyBorder="1"/>
    <xf numFmtId="0" fontId="12" fillId="0" borderId="0" xfId="0" applyFont="1"/>
    <xf numFmtId="0" fontId="9" fillId="2" borderId="16" xfId="0" applyFont="1" applyFill="1" applyBorder="1"/>
    <xf numFmtId="0" fontId="9" fillId="2" borderId="0" xfId="0" applyFont="1" applyFill="1"/>
    <xf numFmtId="0" fontId="10" fillId="2" borderId="0" xfId="0" applyFont="1" applyFill="1" applyAlignment="1">
      <alignment horizontal="center" vertical="center"/>
    </xf>
    <xf numFmtId="0" fontId="17" fillId="8" borderId="17" xfId="0" applyFont="1" applyFill="1" applyBorder="1" applyAlignment="1">
      <alignment horizontal="center" vertical="center"/>
    </xf>
    <xf numFmtId="0" fontId="9" fillId="2" borderId="19" xfId="0" applyFont="1" applyFill="1" applyBorder="1"/>
    <xf numFmtId="0" fontId="10" fillId="9" borderId="17" xfId="0" applyFont="1" applyFill="1" applyBorder="1" applyAlignment="1">
      <alignment horizontal="center" vertical="center"/>
    </xf>
    <xf numFmtId="0" fontId="9" fillId="2" borderId="25" xfId="0" applyFont="1" applyFill="1" applyBorder="1"/>
    <xf numFmtId="0" fontId="9" fillId="2" borderId="26" xfId="0" applyFont="1" applyFill="1" applyBorder="1"/>
    <xf numFmtId="0" fontId="10" fillId="2" borderId="26" xfId="0" applyFont="1" applyFill="1" applyBorder="1"/>
    <xf numFmtId="0" fontId="9" fillId="2" borderId="26" xfId="0" applyFont="1" applyFill="1" applyBorder="1" applyAlignment="1">
      <alignment horizontal="right"/>
    </xf>
    <xf numFmtId="0" fontId="9" fillId="2" borderId="27" xfId="0" applyFont="1" applyFill="1" applyBorder="1"/>
    <xf numFmtId="0" fontId="10" fillId="0" borderId="0" xfId="0" applyFont="1"/>
    <xf numFmtId="0" fontId="9" fillId="0" borderId="0" xfId="0" applyFont="1" applyAlignment="1">
      <alignment horizontal="right"/>
    </xf>
    <xf numFmtId="0" fontId="18" fillId="4" borderId="10" xfId="0" applyFont="1" applyFill="1" applyBorder="1" applyAlignment="1">
      <alignment vertical="center"/>
    </xf>
    <xf numFmtId="0" fontId="19" fillId="4" borderId="11" xfId="0" applyFont="1" applyFill="1" applyBorder="1" applyAlignment="1">
      <alignment vertical="center"/>
    </xf>
    <xf numFmtId="0" fontId="17" fillId="4" borderId="11" xfId="0" applyFont="1" applyFill="1" applyBorder="1" applyAlignment="1">
      <alignment vertical="center"/>
    </xf>
    <xf numFmtId="0" fontId="19" fillId="4" borderId="11" xfId="0" applyFont="1" applyFill="1" applyBorder="1" applyAlignment="1">
      <alignment horizontal="right" vertical="center"/>
    </xf>
    <xf numFmtId="0" fontId="20" fillId="4" borderId="12" xfId="0" applyFont="1" applyFill="1" applyBorder="1" applyAlignment="1">
      <alignment vertical="center"/>
    </xf>
    <xf numFmtId="0" fontId="7" fillId="4" borderId="0" xfId="0" applyFont="1" applyFill="1"/>
    <xf numFmtId="0" fontId="9" fillId="4" borderId="0" xfId="0" applyFont="1" applyFill="1" applyAlignment="1">
      <alignment horizontal="left"/>
    </xf>
    <xf numFmtId="0" fontId="21" fillId="4" borderId="0" xfId="0" applyFont="1" applyFill="1"/>
    <xf numFmtId="0" fontId="9" fillId="11" borderId="13" xfId="0" applyFont="1" applyFill="1" applyBorder="1"/>
    <xf numFmtId="0" fontId="10" fillId="11" borderId="14" xfId="0" applyFont="1" applyFill="1" applyBorder="1"/>
    <xf numFmtId="0" fontId="9" fillId="11" borderId="14" xfId="0" applyFont="1" applyFill="1" applyBorder="1"/>
    <xf numFmtId="0" fontId="9" fillId="11" borderId="14" xfId="0" applyFont="1" applyFill="1" applyBorder="1" applyAlignment="1">
      <alignment horizontal="right"/>
    </xf>
    <xf numFmtId="0" fontId="9" fillId="11" borderId="15" xfId="0" applyFont="1" applyFill="1" applyBorder="1"/>
    <xf numFmtId="0" fontId="9" fillId="11" borderId="16" xfId="0" applyFont="1" applyFill="1" applyBorder="1" applyAlignment="1">
      <alignment vertical="center"/>
    </xf>
    <xf numFmtId="0" fontId="9" fillId="11" borderId="19" xfId="0" applyFont="1" applyFill="1" applyBorder="1" applyAlignment="1">
      <alignment vertical="center"/>
    </xf>
    <xf numFmtId="0" fontId="12" fillId="4" borderId="0" xfId="0" applyFont="1" applyFill="1" applyAlignment="1">
      <alignment vertical="center"/>
    </xf>
    <xf numFmtId="0" fontId="9" fillId="11" borderId="16" xfId="0" applyFont="1" applyFill="1" applyBorder="1"/>
    <xf numFmtId="0" fontId="10" fillId="11" borderId="0" xfId="0" applyFont="1" applyFill="1"/>
    <xf numFmtId="0" fontId="9" fillId="11" borderId="0" xfId="0" applyFont="1" applyFill="1"/>
    <xf numFmtId="0" fontId="9" fillId="11" borderId="0" xfId="0" applyFont="1" applyFill="1" applyAlignment="1">
      <alignment horizontal="right"/>
    </xf>
    <xf numFmtId="0" fontId="9" fillId="11" borderId="19" xfId="0" applyFont="1" applyFill="1" applyBorder="1"/>
    <xf numFmtId="0" fontId="17" fillId="12" borderId="17" xfId="0" applyFont="1" applyFill="1" applyBorder="1" applyAlignment="1">
      <alignment vertical="center"/>
    </xf>
    <xf numFmtId="0" fontId="9" fillId="11" borderId="0" xfId="0" applyFont="1" applyFill="1" applyAlignment="1">
      <alignment vertical="center"/>
    </xf>
    <xf numFmtId="0" fontId="23" fillId="11" borderId="0" xfId="0" applyFont="1" applyFill="1" applyAlignment="1">
      <alignment vertical="center"/>
    </xf>
    <xf numFmtId="0" fontId="23" fillId="11" borderId="19" xfId="0" applyFont="1" applyFill="1" applyBorder="1" applyAlignment="1">
      <alignment vertical="center"/>
    </xf>
    <xf numFmtId="0" fontId="10" fillId="11" borderId="0" xfId="0" applyFont="1" applyFill="1" applyAlignment="1">
      <alignment vertical="center"/>
    </xf>
    <xf numFmtId="0" fontId="9" fillId="11" borderId="0" xfId="0" applyFont="1" applyFill="1" applyAlignment="1">
      <alignment horizontal="right" vertical="center"/>
    </xf>
    <xf numFmtId="0" fontId="10" fillId="0" borderId="17" xfId="0" applyFont="1" applyBorder="1" applyAlignment="1">
      <alignment vertical="center"/>
    </xf>
    <xf numFmtId="0" fontId="10" fillId="0" borderId="17" xfId="0" applyFont="1" applyFill="1" applyBorder="1" applyAlignment="1">
      <alignment vertical="center" wrapText="1"/>
    </xf>
    <xf numFmtId="0" fontId="7" fillId="11" borderId="0" xfId="0" applyFont="1" applyFill="1" applyAlignment="1">
      <alignment vertical="center"/>
    </xf>
    <xf numFmtId="0" fontId="12" fillId="11" borderId="0" xfId="0" applyFont="1" applyFill="1" applyAlignment="1">
      <alignment vertical="center"/>
    </xf>
    <xf numFmtId="0" fontId="10" fillId="11" borderId="0" xfId="0" applyFont="1" applyFill="1" applyAlignment="1">
      <alignment horizontal="right" vertical="center"/>
    </xf>
    <xf numFmtId="164" fontId="9" fillId="11" borderId="0" xfId="0" applyNumberFormat="1" applyFont="1" applyFill="1" applyAlignment="1">
      <alignment vertical="center"/>
    </xf>
    <xf numFmtId="0" fontId="25" fillId="0" borderId="17" xfId="0" applyFont="1" applyBorder="1" applyAlignment="1">
      <alignment vertical="center"/>
    </xf>
    <xf numFmtId="0" fontId="26" fillId="11" borderId="0" xfId="0" applyFont="1" applyFill="1" applyAlignment="1">
      <alignment vertical="center"/>
    </xf>
    <xf numFmtId="0" fontId="9" fillId="11" borderId="25" xfId="0" applyFont="1" applyFill="1" applyBorder="1"/>
    <xf numFmtId="0" fontId="10" fillId="11" borderId="26" xfId="0" applyFont="1" applyFill="1" applyBorder="1"/>
    <xf numFmtId="0" fontId="9" fillId="11" borderId="26" xfId="0" applyFont="1" applyFill="1" applyBorder="1"/>
    <xf numFmtId="0" fontId="9" fillId="11" borderId="26" xfId="0" applyFont="1" applyFill="1" applyBorder="1" applyAlignment="1">
      <alignment horizontal="right"/>
    </xf>
    <xf numFmtId="0" fontId="9" fillId="11" borderId="27" xfId="0" applyFont="1" applyFill="1" applyBorder="1"/>
    <xf numFmtId="0" fontId="14" fillId="4" borderId="0" xfId="0" applyFont="1" applyFill="1"/>
    <xf numFmtId="0" fontId="7" fillId="4" borderId="0" xfId="0" applyFont="1" applyFill="1" applyAlignment="1">
      <alignment horizontal="right"/>
    </xf>
    <xf numFmtId="0" fontId="10" fillId="4" borderId="0" xfId="0" applyFont="1" applyFill="1" applyAlignment="1">
      <alignment vertical="center"/>
    </xf>
    <xf numFmtId="0" fontId="9" fillId="4" borderId="0" xfId="0" applyFont="1" applyFill="1" applyAlignment="1">
      <alignment horizontal="right" vertical="center"/>
    </xf>
    <xf numFmtId="0" fontId="9" fillId="0" borderId="13" xfId="0" applyFont="1" applyBorder="1" applyAlignment="1">
      <alignment vertical="center"/>
    </xf>
    <xf numFmtId="0" fontId="10" fillId="0" borderId="14" xfId="0" applyFont="1" applyBorder="1" applyAlignment="1">
      <alignment vertical="center"/>
    </xf>
    <xf numFmtId="0" fontId="9" fillId="0" borderId="14" xfId="0" applyFont="1" applyBorder="1" applyAlignment="1">
      <alignment vertical="center"/>
    </xf>
    <xf numFmtId="0" fontId="9" fillId="0" borderId="14" xfId="0" applyFont="1" applyBorder="1" applyAlignment="1">
      <alignment horizontal="right" vertical="center"/>
    </xf>
    <xf numFmtId="0" fontId="9" fillId="4" borderId="14" xfId="0" applyFont="1" applyFill="1" applyBorder="1" applyAlignment="1">
      <alignment vertical="center"/>
    </xf>
    <xf numFmtId="0" fontId="9" fillId="4" borderId="15" xfId="0" applyFont="1" applyFill="1" applyBorder="1" applyAlignment="1">
      <alignment vertical="center"/>
    </xf>
    <xf numFmtId="0" fontId="9" fillId="0" borderId="16" xfId="0" applyFont="1" applyBorder="1" applyAlignment="1">
      <alignment vertical="center"/>
    </xf>
    <xf numFmtId="9" fontId="9" fillId="0" borderId="0" xfId="1" applyFont="1" applyAlignment="1">
      <alignment vertical="center"/>
    </xf>
    <xf numFmtId="164" fontId="7" fillId="4" borderId="0" xfId="1" applyNumberFormat="1" applyFont="1" applyFill="1" applyAlignment="1">
      <alignment vertical="center"/>
    </xf>
    <xf numFmtId="164" fontId="24" fillId="4" borderId="0" xfId="1" applyNumberFormat="1" applyFont="1" applyFill="1" applyAlignment="1">
      <alignment vertical="center"/>
    </xf>
    <xf numFmtId="0" fontId="9" fillId="4" borderId="19" xfId="0" applyFont="1" applyFill="1" applyBorder="1" applyAlignment="1">
      <alignment vertical="center"/>
    </xf>
    <xf numFmtId="0" fontId="11" fillId="4" borderId="0" xfId="0" applyFont="1" applyFill="1" applyAlignment="1">
      <alignment vertical="center"/>
    </xf>
    <xf numFmtId="0" fontId="9" fillId="0" borderId="25" xfId="0" applyFont="1" applyBorder="1" applyAlignment="1">
      <alignment vertical="center"/>
    </xf>
    <xf numFmtId="0" fontId="10" fillId="0" borderId="26" xfId="0" applyFont="1" applyBorder="1" applyAlignment="1">
      <alignment vertical="center"/>
    </xf>
    <xf numFmtId="0" fontId="9" fillId="0" borderId="26" xfId="0" applyFont="1" applyBorder="1" applyAlignment="1">
      <alignment vertical="center"/>
    </xf>
    <xf numFmtId="0" fontId="9" fillId="0" borderId="26" xfId="0" applyFont="1" applyBorder="1" applyAlignment="1">
      <alignment horizontal="right" vertical="center"/>
    </xf>
    <xf numFmtId="0" fontId="9" fillId="4" borderId="26" xfId="0" applyFont="1" applyFill="1" applyBorder="1" applyAlignment="1">
      <alignment vertical="center"/>
    </xf>
    <xf numFmtId="0" fontId="9" fillId="4" borderId="27" xfId="0" applyFont="1" applyFill="1" applyBorder="1" applyAlignment="1">
      <alignment vertical="center"/>
    </xf>
    <xf numFmtId="0" fontId="11" fillId="4" borderId="0" xfId="0" applyFont="1" applyFill="1"/>
    <xf numFmtId="165" fontId="10" fillId="11" borderId="0" xfId="0" applyNumberFormat="1" applyFont="1" applyFill="1" applyAlignment="1">
      <alignment vertical="center"/>
    </xf>
    <xf numFmtId="9" fontId="9" fillId="11" borderId="0" xfId="1" applyFont="1" applyFill="1" applyAlignment="1">
      <alignment vertical="center"/>
    </xf>
    <xf numFmtId="164" fontId="24" fillId="11" borderId="0" xfId="1" applyNumberFormat="1" applyFont="1" applyFill="1" applyAlignment="1">
      <alignment vertical="center"/>
    </xf>
    <xf numFmtId="9" fontId="10" fillId="11" borderId="0" xfId="1" applyFont="1" applyFill="1" applyAlignment="1">
      <alignment horizontal="right" vertical="center"/>
    </xf>
    <xf numFmtId="9" fontId="11" fillId="11" borderId="0" xfId="1" applyFont="1" applyFill="1" applyAlignment="1">
      <alignment vertical="center"/>
    </xf>
    <xf numFmtId="0" fontId="9" fillId="0" borderId="0" xfId="0" applyFont="1" applyFill="1"/>
    <xf numFmtId="0" fontId="7" fillId="0" borderId="0" xfId="0" applyFont="1"/>
    <xf numFmtId="0" fontId="9" fillId="16" borderId="13" xfId="0" applyFont="1" applyFill="1" applyBorder="1"/>
    <xf numFmtId="0" fontId="10" fillId="16" borderId="14" xfId="0" applyFont="1" applyFill="1" applyBorder="1"/>
    <xf numFmtId="0" fontId="9" fillId="16" borderId="14" xfId="0" applyFont="1" applyFill="1" applyBorder="1"/>
    <xf numFmtId="0" fontId="9" fillId="16" borderId="14" xfId="0" applyFont="1" applyFill="1" applyBorder="1" applyAlignment="1">
      <alignment horizontal="right"/>
    </xf>
    <xf numFmtId="0" fontId="9" fillId="16" borderId="15" xfId="0" applyFont="1" applyFill="1" applyBorder="1"/>
    <xf numFmtId="0" fontId="9" fillId="16" borderId="16" xfId="0" applyFont="1" applyFill="1" applyBorder="1" applyAlignment="1">
      <alignment vertical="center"/>
    </xf>
    <xf numFmtId="0" fontId="9" fillId="16" borderId="19" xfId="0" applyFont="1" applyFill="1" applyBorder="1" applyAlignment="1">
      <alignment vertical="center"/>
    </xf>
    <xf numFmtId="0" fontId="9" fillId="16" borderId="16" xfId="0" applyFont="1" applyFill="1" applyBorder="1"/>
    <xf numFmtId="0" fontId="10" fillId="16" borderId="0" xfId="0" applyFont="1" applyFill="1"/>
    <xf numFmtId="0" fontId="9" fillId="16" borderId="0" xfId="0" applyFont="1" applyFill="1"/>
    <xf numFmtId="0" fontId="9" fillId="16" borderId="0" xfId="0" applyFont="1" applyFill="1" applyAlignment="1">
      <alignment horizontal="right"/>
    </xf>
    <xf numFmtId="0" fontId="9" fillId="16" borderId="19" xfId="0" applyFont="1" applyFill="1" applyBorder="1"/>
    <xf numFmtId="0" fontId="10" fillId="16" borderId="0" xfId="0" applyFont="1" applyFill="1" applyAlignment="1">
      <alignment vertical="center"/>
    </xf>
    <xf numFmtId="0" fontId="9" fillId="16" borderId="0" xfId="0" applyFont="1" applyFill="1" applyAlignment="1">
      <alignment vertical="center"/>
    </xf>
    <xf numFmtId="0" fontId="9" fillId="16" borderId="0" xfId="0" applyFont="1" applyFill="1" applyAlignment="1">
      <alignment horizontal="center" vertical="center"/>
    </xf>
    <xf numFmtId="0" fontId="10" fillId="4" borderId="17" xfId="0" applyFont="1" applyFill="1" applyBorder="1" applyAlignment="1">
      <alignment vertical="center"/>
    </xf>
    <xf numFmtId="165" fontId="9" fillId="16" borderId="0" xfId="0" applyNumberFormat="1" applyFont="1" applyFill="1" applyAlignment="1">
      <alignment vertical="center"/>
    </xf>
    <xf numFmtId="165" fontId="9" fillId="4" borderId="0" xfId="0" applyNumberFormat="1" applyFont="1" applyFill="1" applyAlignment="1">
      <alignment vertical="center"/>
    </xf>
    <xf numFmtId="0" fontId="9" fillId="16" borderId="29" xfId="0" applyFont="1" applyFill="1" applyBorder="1"/>
    <xf numFmtId="0" fontId="10" fillId="16" borderId="30" xfId="0" applyFont="1" applyFill="1" applyBorder="1"/>
    <xf numFmtId="0" fontId="9" fillId="16" borderId="30" xfId="0" applyFont="1" applyFill="1" applyBorder="1"/>
    <xf numFmtId="0" fontId="9" fillId="16" borderId="30" xfId="0" applyFont="1" applyFill="1" applyBorder="1" applyAlignment="1">
      <alignment horizontal="right"/>
    </xf>
    <xf numFmtId="0" fontId="9" fillId="16" borderId="31" xfId="0" applyFont="1" applyFill="1" applyBorder="1"/>
    <xf numFmtId="0" fontId="9" fillId="16" borderId="32" xfId="0" applyFont="1" applyFill="1" applyBorder="1"/>
    <xf numFmtId="0" fontId="10" fillId="16" borderId="33" xfId="0" applyFont="1" applyFill="1" applyBorder="1"/>
    <xf numFmtId="0" fontId="9" fillId="16" borderId="33" xfId="0" applyFont="1" applyFill="1" applyBorder="1"/>
    <xf numFmtId="0" fontId="9" fillId="16" borderId="33" xfId="0" applyFont="1" applyFill="1" applyBorder="1" applyAlignment="1">
      <alignment horizontal="right"/>
    </xf>
    <xf numFmtId="0" fontId="9" fillId="16" borderId="34" xfId="0" applyFont="1" applyFill="1" applyBorder="1"/>
    <xf numFmtId="0" fontId="9" fillId="16" borderId="25" xfId="0" applyFont="1" applyFill="1" applyBorder="1"/>
    <xf numFmtId="0" fontId="10" fillId="16" borderId="26" xfId="0" applyFont="1" applyFill="1" applyBorder="1"/>
    <xf numFmtId="0" fontId="9" fillId="16" borderId="26" xfId="0" applyFont="1" applyFill="1" applyBorder="1"/>
    <xf numFmtId="0" fontId="9" fillId="16" borderId="26" xfId="0" applyFont="1" applyFill="1" applyBorder="1" applyAlignment="1">
      <alignment horizontal="right"/>
    </xf>
    <xf numFmtId="0" fontId="9" fillId="16" borderId="27" xfId="0" applyFont="1" applyFill="1" applyBorder="1"/>
    <xf numFmtId="0" fontId="27" fillId="4" borderId="0" xfId="0" applyFont="1" applyFill="1"/>
    <xf numFmtId="0" fontId="11" fillId="4" borderId="0" xfId="0" applyFont="1" applyFill="1" applyAlignment="1">
      <alignment horizontal="right"/>
    </xf>
    <xf numFmtId="0" fontId="11" fillId="0" borderId="0" xfId="0" applyFont="1"/>
    <xf numFmtId="0" fontId="10" fillId="17" borderId="17" xfId="0" applyFont="1" applyFill="1" applyBorder="1" applyAlignment="1">
      <alignment vertical="center"/>
    </xf>
    <xf numFmtId="0" fontId="11" fillId="16" borderId="0" xfId="0" applyFont="1" applyFill="1" applyAlignment="1"/>
    <xf numFmtId="0" fontId="11" fillId="16" borderId="16" xfId="0" applyFont="1" applyFill="1" applyBorder="1"/>
    <xf numFmtId="0" fontId="11" fillId="16" borderId="0" xfId="0" applyFont="1" applyFill="1"/>
    <xf numFmtId="0" fontId="11" fillId="16" borderId="19" xfId="0" applyFont="1" applyFill="1" applyBorder="1"/>
    <xf numFmtId="0" fontId="10" fillId="16" borderId="16" xfId="0" applyFont="1" applyFill="1" applyBorder="1" applyAlignment="1">
      <alignment vertical="center"/>
    </xf>
    <xf numFmtId="0" fontId="10" fillId="17" borderId="35" xfId="0" applyFont="1" applyFill="1" applyBorder="1" applyAlignment="1">
      <alignment vertical="center"/>
    </xf>
    <xf numFmtId="0" fontId="28" fillId="16" borderId="0" xfId="0" applyFont="1" applyFill="1" applyAlignment="1">
      <alignment vertical="center"/>
    </xf>
    <xf numFmtId="0" fontId="10" fillId="16" borderId="19" xfId="0" applyFont="1" applyFill="1" applyBorder="1" applyAlignment="1">
      <alignment vertical="center"/>
    </xf>
    <xf numFmtId="0" fontId="27" fillId="4" borderId="0" xfId="0" applyFont="1" applyFill="1" applyAlignment="1">
      <alignment vertical="center"/>
    </xf>
    <xf numFmtId="165" fontId="10" fillId="4" borderId="0" xfId="0" applyNumberFormat="1" applyFont="1" applyFill="1" applyAlignment="1">
      <alignment vertical="center"/>
    </xf>
    <xf numFmtId="0" fontId="10" fillId="0" borderId="0" xfId="0" applyFont="1" applyAlignment="1">
      <alignment vertical="center"/>
    </xf>
    <xf numFmtId="0" fontId="28" fillId="4" borderId="0" xfId="0" applyFont="1" applyFill="1" applyAlignment="1">
      <alignment vertical="center"/>
    </xf>
    <xf numFmtId="0" fontId="28" fillId="16" borderId="16" xfId="0" applyFont="1" applyFill="1" applyBorder="1" applyAlignment="1">
      <alignment vertical="center"/>
    </xf>
    <xf numFmtId="0" fontId="28" fillId="16" borderId="0" xfId="0" applyFont="1" applyFill="1" applyAlignment="1">
      <alignment horizontal="right" vertical="center"/>
    </xf>
    <xf numFmtId="0" fontId="28" fillId="16" borderId="19" xfId="0" applyFont="1" applyFill="1" applyBorder="1" applyAlignment="1">
      <alignment vertical="center"/>
    </xf>
    <xf numFmtId="165" fontId="28" fillId="4" borderId="0" xfId="0" applyNumberFormat="1" applyFont="1" applyFill="1" applyAlignment="1">
      <alignment vertical="center"/>
    </xf>
    <xf numFmtId="0" fontId="28" fillId="0" borderId="0" xfId="0" applyFont="1" applyAlignment="1">
      <alignment vertical="center"/>
    </xf>
    <xf numFmtId="0" fontId="29" fillId="4" borderId="0" xfId="0" applyFont="1" applyFill="1"/>
    <xf numFmtId="0" fontId="29" fillId="4" borderId="0" xfId="0" applyFont="1" applyFill="1" applyAlignment="1">
      <alignment horizontal="center"/>
    </xf>
    <xf numFmtId="0" fontId="0" fillId="4" borderId="13" xfId="0" applyFill="1" applyBorder="1"/>
    <xf numFmtId="0" fontId="0" fillId="4" borderId="14" xfId="0" applyFill="1" applyBorder="1"/>
    <xf numFmtId="0" fontId="0" fillId="4" borderId="15" xfId="0" applyFill="1" applyBorder="1"/>
    <xf numFmtId="0" fontId="0" fillId="4" borderId="0" xfId="0" applyFill="1" applyAlignment="1">
      <alignment horizontal="left"/>
    </xf>
    <xf numFmtId="0" fontId="0" fillId="4" borderId="0" xfId="0" applyFill="1" applyAlignment="1">
      <alignment horizontal="center" vertical="center"/>
    </xf>
    <xf numFmtId="0" fontId="0" fillId="4" borderId="16" xfId="0" applyFill="1" applyBorder="1" applyAlignment="1">
      <alignment horizontal="center" vertical="center"/>
    </xf>
    <xf numFmtId="0" fontId="0" fillId="4" borderId="19" xfId="0" applyFill="1" applyBorder="1"/>
    <xf numFmtId="0" fontId="0" fillId="2" borderId="0" xfId="0" applyFill="1"/>
    <xf numFmtId="0" fontId="31" fillId="12" borderId="36" xfId="0" applyFont="1" applyFill="1" applyBorder="1" applyAlignment="1">
      <alignment horizontal="center" vertical="center"/>
    </xf>
    <xf numFmtId="0" fontId="32" fillId="12" borderId="37" xfId="0" applyFont="1" applyFill="1" applyBorder="1" applyAlignment="1">
      <alignment horizontal="center" vertical="center"/>
    </xf>
    <xf numFmtId="0" fontId="32" fillId="4" borderId="0" xfId="0" applyFont="1" applyFill="1" applyAlignment="1">
      <alignment horizontal="center" vertical="center"/>
    </xf>
    <xf numFmtId="0" fontId="23" fillId="18" borderId="35" xfId="0" applyFont="1" applyFill="1" applyBorder="1" applyAlignment="1" applyProtection="1">
      <alignment horizontal="center" vertical="center"/>
    </xf>
    <xf numFmtId="0" fontId="10" fillId="4" borderId="0" xfId="0" applyFont="1" applyFill="1" applyAlignment="1">
      <alignment horizontal="center" vertical="center"/>
    </xf>
    <xf numFmtId="0" fontId="23" fillId="18" borderId="12" xfId="0" applyFont="1" applyFill="1" applyBorder="1" applyAlignment="1" applyProtection="1">
      <alignment horizontal="center" vertical="center"/>
    </xf>
    <xf numFmtId="0" fontId="23" fillId="18" borderId="38" xfId="0" applyFont="1" applyFill="1" applyBorder="1" applyAlignment="1" applyProtection="1">
      <alignment horizontal="center" vertical="center"/>
    </xf>
    <xf numFmtId="0" fontId="28"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4" borderId="0" xfId="0" applyFont="1" applyFill="1" applyAlignment="1">
      <alignment horizontal="center" vertical="center" wrapText="1"/>
    </xf>
    <xf numFmtId="9" fontId="9" fillId="19" borderId="38" xfId="0" applyNumberFormat="1" applyFont="1" applyFill="1" applyBorder="1" applyAlignment="1">
      <alignment horizontal="center" vertical="center"/>
    </xf>
    <xf numFmtId="10" fontId="9" fillId="4" borderId="0" xfId="0" applyNumberFormat="1" applyFont="1" applyFill="1" applyAlignment="1">
      <alignment horizontal="center"/>
    </xf>
    <xf numFmtId="166" fontId="9" fillId="2" borderId="41" xfId="0" applyNumberFormat="1" applyFont="1" applyFill="1" applyBorder="1" applyAlignment="1">
      <alignment horizontal="center" vertical="center"/>
    </xf>
    <xf numFmtId="166" fontId="9" fillId="2" borderId="16" xfId="0" applyNumberFormat="1" applyFont="1" applyFill="1" applyBorder="1" applyAlignment="1">
      <alignment horizontal="center" vertical="center"/>
    </xf>
    <xf numFmtId="166" fontId="9" fillId="2" borderId="38" xfId="0" applyNumberFormat="1" applyFont="1" applyFill="1" applyBorder="1" applyAlignment="1">
      <alignment horizontal="center" vertical="center"/>
    </xf>
    <xf numFmtId="9" fontId="9" fillId="19" borderId="41" xfId="0" applyNumberFormat="1" applyFont="1" applyFill="1" applyBorder="1" applyAlignment="1">
      <alignment horizontal="center" vertical="center"/>
    </xf>
    <xf numFmtId="0" fontId="28" fillId="2" borderId="42" xfId="0" applyFont="1" applyFill="1" applyBorder="1" applyAlignment="1">
      <alignment horizontal="center" vertical="center" wrapText="1"/>
    </xf>
    <xf numFmtId="9" fontId="9" fillId="19" borderId="43" xfId="0" applyNumberFormat="1" applyFont="1" applyFill="1" applyBorder="1" applyAlignment="1">
      <alignment horizontal="center" vertical="center"/>
    </xf>
    <xf numFmtId="166" fontId="9" fillId="2" borderId="43" xfId="0" applyNumberFormat="1" applyFont="1" applyFill="1" applyBorder="1" applyAlignment="1">
      <alignment horizontal="center" vertical="center"/>
    </xf>
    <xf numFmtId="166" fontId="9" fillId="2" borderId="25" xfId="0" applyNumberFormat="1" applyFont="1" applyFill="1" applyBorder="1" applyAlignment="1">
      <alignment horizontal="center" vertical="center"/>
    </xf>
    <xf numFmtId="10" fontId="34" fillId="19" borderId="35" xfId="0" applyNumberFormat="1" applyFont="1" applyFill="1" applyBorder="1" applyAlignment="1">
      <alignment horizontal="right" vertical="center"/>
    </xf>
    <xf numFmtId="10" fontId="34" fillId="2" borderId="0" xfId="0" applyNumberFormat="1" applyFont="1" applyFill="1" applyAlignment="1">
      <alignment horizontal="right" vertical="center"/>
    </xf>
    <xf numFmtId="9" fontId="0" fillId="4" borderId="0" xfId="0" applyNumberFormat="1" applyFill="1" applyAlignment="1">
      <alignment horizontal="center" vertical="center"/>
    </xf>
    <xf numFmtId="9" fontId="9" fillId="4" borderId="0" xfId="0" applyNumberFormat="1" applyFont="1" applyFill="1" applyAlignment="1">
      <alignment horizontal="center" vertical="center"/>
    </xf>
    <xf numFmtId="9" fontId="9" fillId="2" borderId="38" xfId="0" applyNumberFormat="1" applyFont="1" applyFill="1" applyBorder="1" applyAlignment="1">
      <alignment horizontal="center" vertical="center"/>
    </xf>
    <xf numFmtId="9" fontId="9" fillId="2" borderId="41" xfId="0" applyNumberFormat="1" applyFont="1" applyFill="1" applyBorder="1" applyAlignment="1">
      <alignment horizontal="center" vertical="center"/>
    </xf>
    <xf numFmtId="9" fontId="9" fillId="2" borderId="43" xfId="0" applyNumberFormat="1" applyFont="1" applyFill="1" applyBorder="1" applyAlignment="1">
      <alignment horizontal="center" vertical="center"/>
    </xf>
    <xf numFmtId="0" fontId="35" fillId="4" borderId="0" xfId="0" applyFont="1" applyFill="1" applyAlignment="1" applyProtection="1">
      <alignment horizontal="center" vertical="center"/>
    </xf>
    <xf numFmtId="2" fontId="9" fillId="4" borderId="0" xfId="0" applyNumberFormat="1" applyFont="1" applyFill="1" applyAlignment="1">
      <alignment horizontal="center" vertical="center"/>
    </xf>
    <xf numFmtId="0" fontId="0" fillId="4" borderId="16" xfId="0" applyFill="1" applyBorder="1"/>
    <xf numFmtId="0" fontId="10" fillId="4" borderId="0" xfId="0" applyFont="1" applyFill="1" applyAlignment="1">
      <alignment vertical="center" wrapText="1"/>
    </xf>
    <xf numFmtId="0" fontId="0" fillId="4" borderId="25" xfId="0" applyFill="1" applyBorder="1"/>
    <xf numFmtId="10" fontId="9" fillId="4" borderId="26" xfId="0" applyNumberFormat="1" applyFont="1" applyFill="1" applyBorder="1" applyAlignment="1">
      <alignment horizontal="center" vertical="center"/>
    </xf>
    <xf numFmtId="0" fontId="0" fillId="4" borderId="26" xfId="0" applyFill="1" applyBorder="1"/>
    <xf numFmtId="0" fontId="0" fillId="4" borderId="27" xfId="0" applyFill="1" applyBorder="1"/>
    <xf numFmtId="10" fontId="9" fillId="4" borderId="0" xfId="0" applyNumberFormat="1" applyFont="1" applyFill="1" applyAlignment="1">
      <alignment horizontal="center" vertical="center"/>
    </xf>
    <xf numFmtId="9" fontId="36" fillId="4" borderId="0" xfId="0" applyNumberFormat="1" applyFont="1" applyFill="1" applyAlignment="1">
      <alignment horizontal="center" vertical="center"/>
    </xf>
    <xf numFmtId="10" fontId="10" fillId="4" borderId="0" xfId="0" applyNumberFormat="1" applyFont="1" applyFill="1" applyAlignment="1">
      <alignment horizontal="center" vertical="center"/>
    </xf>
    <xf numFmtId="0" fontId="9" fillId="5" borderId="0" xfId="0" applyFont="1" applyFill="1" applyAlignment="1">
      <alignment vertical="top" wrapText="1"/>
    </xf>
    <xf numFmtId="0" fontId="8" fillId="5" borderId="0" xfId="0" applyFont="1" applyFill="1" applyAlignment="1">
      <alignment vertical="top" wrapText="1"/>
    </xf>
    <xf numFmtId="0" fontId="9" fillId="20" borderId="0" xfId="0" applyFont="1" applyFill="1" applyAlignment="1">
      <alignment vertical="center" wrapText="1"/>
    </xf>
    <xf numFmtId="0" fontId="0" fillId="20" borderId="0" xfId="0" applyFill="1" applyAlignment="1">
      <alignment vertical="center" wrapText="1"/>
    </xf>
    <xf numFmtId="0" fontId="10" fillId="4" borderId="24" xfId="0" applyFont="1" applyFill="1" applyBorder="1" applyAlignment="1">
      <alignment horizontal="center" vertical="center" textRotation="90" wrapText="1"/>
    </xf>
    <xf numFmtId="0" fontId="10" fillId="10" borderId="17" xfId="0" applyFont="1" applyFill="1" applyBorder="1" applyAlignment="1">
      <alignment horizontal="center" vertical="center"/>
    </xf>
    <xf numFmtId="0" fontId="10" fillId="7" borderId="18" xfId="0" applyFont="1" applyFill="1" applyBorder="1" applyAlignment="1">
      <alignment horizontal="center" vertical="center" textRotation="90" wrapText="1"/>
    </xf>
    <xf numFmtId="0" fontId="17" fillId="8" borderId="17" xfId="0" applyFont="1" applyFill="1" applyBorder="1" applyAlignment="1">
      <alignment horizontal="center" vertical="center"/>
    </xf>
    <xf numFmtId="0" fontId="10" fillId="10" borderId="20" xfId="0" applyFont="1" applyFill="1" applyBorder="1" applyAlignment="1">
      <alignment horizontal="center" vertical="center"/>
    </xf>
    <xf numFmtId="0" fontId="10" fillId="6" borderId="20" xfId="0" applyFont="1" applyFill="1" applyBorder="1" applyAlignment="1">
      <alignment horizontal="center" vertical="center"/>
    </xf>
    <xf numFmtId="0" fontId="14" fillId="7" borderId="21" xfId="0" applyFont="1" applyFill="1" applyBorder="1" applyAlignment="1">
      <alignment horizontal="center" vertical="center" textRotation="90" wrapText="1"/>
    </xf>
    <xf numFmtId="0" fontId="10" fillId="4" borderId="22" xfId="0" applyFont="1" applyFill="1" applyBorder="1" applyAlignment="1">
      <alignment horizontal="center" vertical="center" textRotation="90" wrapText="1"/>
    </xf>
    <xf numFmtId="0" fontId="10" fillId="6" borderId="23" xfId="0" applyFont="1" applyFill="1" applyBorder="1" applyAlignment="1">
      <alignment horizontal="center" vertical="center"/>
    </xf>
    <xf numFmtId="0" fontId="9" fillId="4" borderId="6" xfId="0" applyFont="1" applyFill="1" applyBorder="1" applyAlignment="1">
      <alignment horizontal="center" vertical="center" wrapText="1"/>
    </xf>
    <xf numFmtId="0" fontId="7" fillId="0" borderId="17" xfId="0" applyFont="1" applyFill="1" applyBorder="1" applyAlignment="1">
      <alignment horizontal="center" vertical="top" wrapText="1"/>
    </xf>
    <xf numFmtId="3" fontId="28" fillId="16" borderId="14" xfId="0" applyNumberFormat="1" applyFont="1" applyFill="1" applyBorder="1" applyAlignment="1">
      <alignment horizontal="center" vertical="center"/>
    </xf>
    <xf numFmtId="165" fontId="9" fillId="17" borderId="17" xfId="0" applyNumberFormat="1" applyFont="1" applyFill="1" applyBorder="1" applyAlignment="1">
      <alignment horizontal="center" vertical="center"/>
    </xf>
    <xf numFmtId="165" fontId="10" fillId="17" borderId="35" xfId="0" applyNumberFormat="1" applyFont="1" applyFill="1" applyBorder="1" applyAlignment="1">
      <alignment horizontal="center" vertical="center"/>
    </xf>
    <xf numFmtId="0" fontId="22" fillId="14" borderId="17" xfId="0" applyFont="1" applyFill="1" applyBorder="1" applyAlignment="1">
      <alignment horizontal="center" vertical="center"/>
    </xf>
    <xf numFmtId="0" fontId="10" fillId="17" borderId="17" xfId="0" applyFont="1" applyFill="1" applyBorder="1" applyAlignment="1">
      <alignment horizontal="center" vertical="center"/>
    </xf>
    <xf numFmtId="9" fontId="9" fillId="4" borderId="17" xfId="1" applyFont="1" applyFill="1" applyBorder="1" applyAlignment="1">
      <alignment horizontal="center" vertical="center"/>
    </xf>
    <xf numFmtId="0" fontId="17" fillId="14" borderId="35" xfId="0" applyFont="1" applyFill="1" applyBorder="1" applyAlignment="1">
      <alignment horizontal="center" vertical="center"/>
    </xf>
    <xf numFmtId="165" fontId="9" fillId="4" borderId="17" xfId="0" applyNumberFormat="1" applyFont="1" applyFill="1" applyBorder="1" applyAlignment="1">
      <alignment horizontal="center" vertical="center"/>
    </xf>
    <xf numFmtId="9" fontId="10" fillId="15" borderId="17" xfId="1" applyFont="1" applyFill="1" applyBorder="1" applyAlignment="1">
      <alignment horizontal="right" vertical="center"/>
    </xf>
    <xf numFmtId="0" fontId="22" fillId="12" borderId="17" xfId="0" applyFont="1" applyFill="1" applyBorder="1" applyAlignment="1">
      <alignment horizontal="center" vertical="center"/>
    </xf>
    <xf numFmtId="0" fontId="17" fillId="14" borderId="17" xfId="0" applyFont="1" applyFill="1" applyBorder="1" applyAlignment="1">
      <alignment horizontal="center" vertical="center" wrapText="1"/>
    </xf>
    <xf numFmtId="165" fontId="10" fillId="15" borderId="17" xfId="0" applyNumberFormat="1" applyFont="1" applyFill="1" applyBorder="1" applyAlignment="1">
      <alignment horizontal="right" vertical="center"/>
    </xf>
    <xf numFmtId="165" fontId="10" fillId="13" borderId="17" xfId="0" applyNumberFormat="1" applyFont="1" applyFill="1" applyBorder="1" applyAlignment="1">
      <alignment horizontal="right" vertical="center"/>
    </xf>
    <xf numFmtId="164" fontId="24" fillId="0" borderId="17" xfId="1" applyNumberFormat="1" applyFont="1" applyFill="1" applyBorder="1" applyAlignment="1">
      <alignment horizontal="center" vertical="center"/>
    </xf>
    <xf numFmtId="165" fontId="26" fillId="0" borderId="17" xfId="0" applyNumberFormat="1" applyFont="1" applyFill="1" applyBorder="1" applyAlignment="1">
      <alignment horizontal="right" vertical="center"/>
    </xf>
    <xf numFmtId="164" fontId="26" fillId="0" borderId="17" xfId="1" applyNumberFormat="1" applyFont="1" applyFill="1" applyBorder="1" applyAlignment="1">
      <alignment horizontal="center" vertical="center"/>
    </xf>
    <xf numFmtId="9" fontId="10" fillId="13" borderId="28" xfId="1" applyFont="1" applyFill="1" applyBorder="1" applyAlignment="1">
      <alignment horizontal="right" vertical="center"/>
    </xf>
    <xf numFmtId="0" fontId="17" fillId="12" borderId="17" xfId="0" applyFont="1" applyFill="1" applyBorder="1" applyAlignment="1">
      <alignment horizontal="center" vertical="center" wrapText="1"/>
    </xf>
    <xf numFmtId="0" fontId="23" fillId="11" borderId="0" xfId="0" applyFont="1" applyFill="1" applyAlignment="1">
      <alignment horizontal="center" vertical="center"/>
    </xf>
    <xf numFmtId="0" fontId="9" fillId="0" borderId="17" xfId="0" applyFont="1" applyFill="1" applyBorder="1" applyAlignment="1">
      <alignment horizontal="right" vertical="center"/>
    </xf>
    <xf numFmtId="165" fontId="10" fillId="13" borderId="17" xfId="0" applyNumberFormat="1" applyFont="1" applyFill="1" applyBorder="1" applyAlignment="1">
      <alignment horizontal="center" vertical="center"/>
    </xf>
    <xf numFmtId="0" fontId="33" fillId="4" borderId="0" xfId="0" applyFont="1" applyFill="1" applyAlignment="1">
      <alignment horizontal="left" vertical="top" wrapText="1"/>
    </xf>
    <xf numFmtId="0" fontId="30" fillId="12" borderId="35" xfId="0" applyFont="1" applyFill="1" applyBorder="1" applyAlignment="1">
      <alignment horizontal="center" vertical="center"/>
    </xf>
    <xf numFmtId="0" fontId="0" fillId="4" borderId="0" xfId="0" applyFill="1"/>
    <xf numFmtId="0" fontId="33" fillId="4" borderId="0" xfId="0" applyFont="1" applyFill="1" applyAlignment="1">
      <alignment vertical="top" wrapText="1"/>
    </xf>
  </cellXfs>
  <cellStyles count="70">
    <cellStyle name="cf1" xfId="2" xr:uid="{00000000-0005-0000-0000-000000000000}"/>
    <cellStyle name="cf10" xfId="3" xr:uid="{00000000-0005-0000-0000-000001000000}"/>
    <cellStyle name="cf11" xfId="4" xr:uid="{00000000-0005-0000-0000-000002000000}"/>
    <cellStyle name="cf12" xfId="5" xr:uid="{00000000-0005-0000-0000-000003000000}"/>
    <cellStyle name="cf13" xfId="6" xr:uid="{00000000-0005-0000-0000-000004000000}"/>
    <cellStyle name="cf14" xfId="7" xr:uid="{00000000-0005-0000-0000-000005000000}"/>
    <cellStyle name="cf15" xfId="8" xr:uid="{00000000-0005-0000-0000-000006000000}"/>
    <cellStyle name="cf16" xfId="9" xr:uid="{00000000-0005-0000-0000-000007000000}"/>
    <cellStyle name="cf17" xfId="10" xr:uid="{00000000-0005-0000-0000-000008000000}"/>
    <cellStyle name="cf18" xfId="11" xr:uid="{00000000-0005-0000-0000-000009000000}"/>
    <cellStyle name="cf19" xfId="12" xr:uid="{00000000-0005-0000-0000-00000A000000}"/>
    <cellStyle name="cf2" xfId="13" xr:uid="{00000000-0005-0000-0000-00000B000000}"/>
    <cellStyle name="cf20" xfId="14" xr:uid="{00000000-0005-0000-0000-00000C000000}"/>
    <cellStyle name="cf21" xfId="15" xr:uid="{00000000-0005-0000-0000-00000D000000}"/>
    <cellStyle name="cf22" xfId="16" xr:uid="{00000000-0005-0000-0000-00000E000000}"/>
    <cellStyle name="cf23" xfId="17" xr:uid="{00000000-0005-0000-0000-00000F000000}"/>
    <cellStyle name="cf24" xfId="18" xr:uid="{00000000-0005-0000-0000-000010000000}"/>
    <cellStyle name="cf25" xfId="19" xr:uid="{00000000-0005-0000-0000-000011000000}"/>
    <cellStyle name="cf26" xfId="20" xr:uid="{00000000-0005-0000-0000-000012000000}"/>
    <cellStyle name="cf27" xfId="21" xr:uid="{00000000-0005-0000-0000-000013000000}"/>
    <cellStyle name="cf3" xfId="22" xr:uid="{00000000-0005-0000-0000-000014000000}"/>
    <cellStyle name="cf4" xfId="23" xr:uid="{00000000-0005-0000-0000-000015000000}"/>
    <cellStyle name="cf5" xfId="24" xr:uid="{00000000-0005-0000-0000-000016000000}"/>
    <cellStyle name="cf6" xfId="25" xr:uid="{00000000-0005-0000-0000-000017000000}"/>
    <cellStyle name="cf7" xfId="26" xr:uid="{00000000-0005-0000-0000-000018000000}"/>
    <cellStyle name="cf8" xfId="27" xr:uid="{00000000-0005-0000-0000-000019000000}"/>
    <cellStyle name="cf9" xfId="28" xr:uid="{00000000-0005-0000-0000-00001A000000}"/>
    <cellStyle name="Gevolgde hyperlink" xfId="29" xr:uid="{00000000-0005-0000-0000-00001B000000}"/>
    <cellStyle name="Hyperlink" xfId="30" xr:uid="{00000000-0005-0000-0000-00001C000000}"/>
    <cellStyle name="Komma 2" xfId="31" xr:uid="{00000000-0005-0000-0000-00001D000000}"/>
    <cellStyle name="Normal 2" xfId="32" xr:uid="{00000000-0005-0000-0000-00001E000000}"/>
    <cellStyle name="Normal 2 2" xfId="33" xr:uid="{00000000-0005-0000-0000-00001F000000}"/>
    <cellStyle name="Percent 2" xfId="34" xr:uid="{00000000-0005-0000-0000-000020000000}"/>
    <cellStyle name="Procent" xfId="1" builtinId="5" customBuiltin="1"/>
    <cellStyle name="Procent 10" xfId="35" xr:uid="{00000000-0005-0000-0000-000022000000}"/>
    <cellStyle name="Procent 11" xfId="36" xr:uid="{00000000-0005-0000-0000-000023000000}"/>
    <cellStyle name="Procent 2" xfId="37" xr:uid="{00000000-0005-0000-0000-000024000000}"/>
    <cellStyle name="Procent 3" xfId="38" xr:uid="{00000000-0005-0000-0000-000025000000}"/>
    <cellStyle name="Procent 4" xfId="39" xr:uid="{00000000-0005-0000-0000-000026000000}"/>
    <cellStyle name="Procent 5" xfId="40" xr:uid="{00000000-0005-0000-0000-000027000000}"/>
    <cellStyle name="Procent 6" xfId="41" xr:uid="{00000000-0005-0000-0000-000028000000}"/>
    <cellStyle name="Procent 7" xfId="42" xr:uid="{00000000-0005-0000-0000-000029000000}"/>
    <cellStyle name="Procent 8" xfId="43" xr:uid="{00000000-0005-0000-0000-00002A000000}"/>
    <cellStyle name="Procent 9" xfId="44" xr:uid="{00000000-0005-0000-0000-00002B000000}"/>
    <cellStyle name="Standaard" xfId="0" builtinId="0" customBuiltin="1"/>
    <cellStyle name="Standaard 10" xfId="45" xr:uid="{00000000-0005-0000-0000-00002D000000}"/>
    <cellStyle name="Standaard 11" xfId="46" xr:uid="{00000000-0005-0000-0000-00002E000000}"/>
    <cellStyle name="Standaard 12" xfId="47" xr:uid="{00000000-0005-0000-0000-00002F000000}"/>
    <cellStyle name="Standaard 13" xfId="48" xr:uid="{00000000-0005-0000-0000-000030000000}"/>
    <cellStyle name="Standaard 14" xfId="49" xr:uid="{00000000-0005-0000-0000-000031000000}"/>
    <cellStyle name="Standaard 15" xfId="50" xr:uid="{00000000-0005-0000-0000-000032000000}"/>
    <cellStyle name="Standaard 16" xfId="51" xr:uid="{00000000-0005-0000-0000-000033000000}"/>
    <cellStyle name="Standaard 17" xfId="52" xr:uid="{00000000-0005-0000-0000-000034000000}"/>
    <cellStyle name="Standaard 18" xfId="53" xr:uid="{00000000-0005-0000-0000-000035000000}"/>
    <cellStyle name="Standaard 19" xfId="54" xr:uid="{00000000-0005-0000-0000-000036000000}"/>
    <cellStyle name="Standaard 2" xfId="55" xr:uid="{00000000-0005-0000-0000-000037000000}"/>
    <cellStyle name="Standaard 20" xfId="56" xr:uid="{00000000-0005-0000-0000-000038000000}"/>
    <cellStyle name="Standaard 21" xfId="57" xr:uid="{00000000-0005-0000-0000-000039000000}"/>
    <cellStyle name="Standaard 3" xfId="58" xr:uid="{00000000-0005-0000-0000-00003A000000}"/>
    <cellStyle name="Standaard 4" xfId="59" xr:uid="{00000000-0005-0000-0000-00003B000000}"/>
    <cellStyle name="Standaard 5" xfId="60" xr:uid="{00000000-0005-0000-0000-00003C000000}"/>
    <cellStyle name="Standaard 6" xfId="61" xr:uid="{00000000-0005-0000-0000-00003D000000}"/>
    <cellStyle name="Standaard 7" xfId="62" xr:uid="{00000000-0005-0000-0000-00003E000000}"/>
    <cellStyle name="Standaard 8" xfId="63" xr:uid="{00000000-0005-0000-0000-00003F000000}"/>
    <cellStyle name="Standaard 9" xfId="64" xr:uid="{00000000-0005-0000-0000-000040000000}"/>
    <cellStyle name="Valuta 2" xfId="65" xr:uid="{00000000-0005-0000-0000-000041000000}"/>
    <cellStyle name="Valuta 3" xfId="66" xr:uid="{00000000-0005-0000-0000-000042000000}"/>
    <cellStyle name="Valuta 4" xfId="67" xr:uid="{00000000-0005-0000-0000-000043000000}"/>
    <cellStyle name="Valuta 5" xfId="68" xr:uid="{00000000-0005-0000-0000-000044000000}"/>
    <cellStyle name="Valuta 6" xfId="69" xr:uid="{00000000-0005-0000-0000-000045000000}"/>
  </cellStyles>
  <dxfs count="13">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D9D9D9"/>
        <family val="2"/>
      </font>
      <fill>
        <patternFill patternType="solid">
          <fgColor rgb="FFD9D9D9"/>
          <bgColor rgb="FFD9D9D9"/>
        </patternFill>
      </fill>
    </dxf>
    <dxf>
      <font>
        <color rgb="FFD9D9D9"/>
        <family val="2"/>
      </font>
      <fill>
        <patternFill patternType="solid">
          <fgColor rgb="FFD9D9D9"/>
          <bgColor rgb="FFD9D9D9"/>
        </patternFill>
      </fill>
    </dxf>
    <dxf>
      <font>
        <color rgb="FFD9D9D9"/>
        <family val="2"/>
      </font>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D9D9D9"/>
          <bgColor rgb="FFD9D9D9"/>
        </patternFill>
      </fill>
    </dxf>
    <dxf>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14</xdr:col>
      <xdr:colOff>9528</xdr:colOff>
      <xdr:row>0</xdr:row>
      <xdr:rowOff>38103</xdr:rowOff>
    </xdr:from>
    <xdr:ext cx="2339977" cy="1582424"/>
    <xdr:pic>
      <xdr:nvPicPr>
        <xdr:cNvPr id="3" name="RWS_Woordmerk">
          <a:extLst>
            <a:ext uri="{FF2B5EF4-FFF2-40B4-BE49-F238E27FC236}">
              <a16:creationId xmlns:a16="http://schemas.microsoft.com/office/drawing/2014/main" id="{D50A1A38-DACE-4CC4-879D-451857661378}"/>
            </a:ext>
          </a:extLst>
        </xdr:cNvPr>
        <xdr:cNvPicPr>
          <a:picLocks noChangeAspect="1"/>
        </xdr:cNvPicPr>
      </xdr:nvPicPr>
      <xdr:blipFill>
        <a:blip xmlns:r="http://schemas.openxmlformats.org/officeDocument/2006/relationships" r:embed="rId1"/>
        <a:stretch>
          <a:fillRect/>
        </a:stretch>
      </xdr:blipFill>
      <xdr:spPr>
        <a:xfrm>
          <a:off x="6410328" y="38103"/>
          <a:ext cx="2339977" cy="1582424"/>
        </a:xfrm>
        <a:prstGeom prst="rect">
          <a:avLst/>
        </a:prstGeom>
        <a:noFill/>
        <a:ln cap="flat">
          <a:noFill/>
        </a:ln>
      </xdr:spPr>
    </xdr:pic>
    <xdr:clientData/>
  </xdr:oneCellAnchor>
  <xdr:oneCellAnchor>
    <xdr:from>
      <xdr:col>13</xdr:col>
      <xdr:colOff>0</xdr:colOff>
      <xdr:row>0</xdr:row>
      <xdr:rowOff>0</xdr:rowOff>
    </xdr:from>
    <xdr:ext cx="467999" cy="1583685"/>
    <xdr:pic>
      <xdr:nvPicPr>
        <xdr:cNvPr id="2" name="Rijkslint">
          <a:extLst>
            <a:ext uri="{FF2B5EF4-FFF2-40B4-BE49-F238E27FC236}">
              <a16:creationId xmlns:a16="http://schemas.microsoft.com/office/drawing/2014/main" id="{94D1F622-37CF-4061-96BC-9155D498DFC9}"/>
            </a:ext>
          </a:extLst>
        </xdr:cNvPr>
        <xdr:cNvPicPr>
          <a:picLocks noChangeAspect="1"/>
        </xdr:cNvPicPr>
      </xdr:nvPicPr>
      <xdr:blipFill>
        <a:blip xmlns:r="http://schemas.openxmlformats.org/officeDocument/2006/relationships" r:embed="rId2"/>
        <a:stretch>
          <a:fillRect/>
        </a:stretch>
      </xdr:blipFill>
      <xdr:spPr>
        <a:xfrm>
          <a:off x="5943600" y="0"/>
          <a:ext cx="467999" cy="158368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257175</xdr:colOff>
      <xdr:row>8</xdr:row>
      <xdr:rowOff>3038478</xdr:rowOff>
    </xdr:from>
    <xdr:ext cx="4914900" cy="9518"/>
    <xdr:cxnSp macro="">
      <xdr:nvCxnSpPr>
        <xdr:cNvPr id="2" name="Rechte verbindingslijn 5">
          <a:extLst>
            <a:ext uri="{FF2B5EF4-FFF2-40B4-BE49-F238E27FC236}">
              <a16:creationId xmlns:a16="http://schemas.microsoft.com/office/drawing/2014/main" id="{285879D1-1B96-431C-ABC0-4EE3CD4E5C36}"/>
            </a:ext>
          </a:extLst>
        </xdr:cNvPr>
        <xdr:cNvCxnSpPr/>
      </xdr:nvCxnSpPr>
      <xdr:spPr>
        <a:xfrm flipV="1">
          <a:off x="4838700" y="4791078"/>
          <a:ext cx="4914900" cy="9518"/>
        </a:xfrm>
        <a:prstGeom prst="straightConnector1">
          <a:avLst/>
        </a:prstGeom>
        <a:noFill/>
        <a:ln w="47621" cap="flat">
          <a:solidFill>
            <a:srgbClr val="FF0000"/>
          </a:solidFill>
          <a:custDash>
            <a:ds d="100000" sp="100000"/>
          </a:custDash>
          <a:miter/>
        </a:ln>
      </xdr:spPr>
    </xdr:cxnSp>
    <xdr:clientData/>
  </xdr:oneCellAnchor>
  <xdr:oneCellAnchor>
    <xdr:from>
      <xdr:col>8</xdr:col>
      <xdr:colOff>741477</xdr:colOff>
      <xdr:row>8</xdr:row>
      <xdr:rowOff>3837215</xdr:rowOff>
    </xdr:from>
    <xdr:ext cx="838029" cy="789209"/>
    <xdr:pic>
      <xdr:nvPicPr>
        <xdr:cNvPr id="3" name="Afbeelding 7">
          <a:extLst>
            <a:ext uri="{FF2B5EF4-FFF2-40B4-BE49-F238E27FC236}">
              <a16:creationId xmlns:a16="http://schemas.microsoft.com/office/drawing/2014/main" id="{C150CECD-3B11-4CEC-B635-904E244BA7B1}"/>
            </a:ext>
          </a:extLst>
        </xdr:cNvPr>
        <xdr:cNvPicPr>
          <a:picLocks noChangeAspect="1"/>
        </xdr:cNvPicPr>
      </xdr:nvPicPr>
      <xdr:blipFill>
        <a:blip xmlns:r="http://schemas.openxmlformats.org/officeDocument/2006/relationships" r:embed="rId1"/>
        <a:stretch>
          <a:fillRect/>
        </a:stretch>
      </xdr:blipFill>
      <xdr:spPr>
        <a:xfrm>
          <a:off x="5323002" y="5589815"/>
          <a:ext cx="838029" cy="789209"/>
        </a:xfrm>
        <a:prstGeom prst="rect">
          <a:avLst/>
        </a:prstGeom>
        <a:noFill/>
        <a:ln cap="flat">
          <a:noFill/>
        </a:ln>
      </xdr:spPr>
    </xdr:pic>
    <xdr:clientData/>
  </xdr:oneCellAnchor>
  <xdr:oneCellAnchor>
    <xdr:from>
      <xdr:col>10</xdr:col>
      <xdr:colOff>9528</xdr:colOff>
      <xdr:row>8</xdr:row>
      <xdr:rowOff>4171949</xdr:rowOff>
    </xdr:from>
    <xdr:ext cx="533396" cy="533396"/>
    <xdr:sp macro="" textlink="">
      <xdr:nvSpPr>
        <xdr:cNvPr id="7" name="Verbodssymbool 1">
          <a:extLst>
            <a:ext uri="{FF2B5EF4-FFF2-40B4-BE49-F238E27FC236}">
              <a16:creationId xmlns:a16="http://schemas.microsoft.com/office/drawing/2014/main" id="{C7E8F71F-F3E9-46D7-AEE8-D77773167D8C}"/>
            </a:ext>
          </a:extLst>
        </xdr:cNvPr>
        <xdr:cNvSpPr/>
      </xdr:nvSpPr>
      <xdr:spPr>
        <a:xfrm>
          <a:off x="5686428" y="5924549"/>
          <a:ext cx="533396" cy="533396"/>
        </a:xfrm>
        <a:custGeom>
          <a:avLst/>
          <a:gdLst>
            <a:gd name="f0" fmla="val 21600000"/>
            <a:gd name="f1" fmla="val 10800000"/>
            <a:gd name="f2" fmla="val 5400000"/>
            <a:gd name="f3" fmla="val 180"/>
            <a:gd name="f4" fmla="val w"/>
            <a:gd name="f5" fmla="val h"/>
            <a:gd name="f6" fmla="val ss"/>
            <a:gd name="f7" fmla="val 0"/>
            <a:gd name="f8" fmla="*/ 5419351 1 1725033"/>
            <a:gd name="f9" fmla="*/ 0 0 1"/>
            <a:gd name="f10" fmla="+- 0 0 10800000"/>
            <a:gd name="f11" fmla="val 18750"/>
            <a:gd name="f12" fmla="+- 0 0 -360"/>
            <a:gd name="f13" fmla="+- 0 0 -180"/>
            <a:gd name="f14" fmla="abs f4"/>
            <a:gd name="f15" fmla="abs f5"/>
            <a:gd name="f16" fmla="abs f6"/>
            <a:gd name="f17" fmla="+- 2700000 f2 0"/>
            <a:gd name="f18" fmla="*/ f12 f1 1"/>
            <a:gd name="f19" fmla="*/ f13 f1 1"/>
            <a:gd name="f20" fmla="?: f14 f4 1"/>
            <a:gd name="f21" fmla="?: f15 f5 1"/>
            <a:gd name="f22" fmla="?: f16 f6 1"/>
            <a:gd name="f23" fmla="+- f17 0 f2"/>
            <a:gd name="f24" fmla="*/ f18 1 f3"/>
            <a:gd name="f25" fmla="*/ f19 1 f3"/>
            <a:gd name="f26" fmla="*/ f20 1 21600"/>
            <a:gd name="f27" fmla="*/ f21 1 21600"/>
            <a:gd name="f28" fmla="*/ 21600 f20 1"/>
            <a:gd name="f29" fmla="*/ 21600 f21 1"/>
            <a:gd name="f30" fmla="+- f23 f2 0"/>
            <a:gd name="f31" fmla="+- f24 0 f2"/>
            <a:gd name="f32" fmla="+- f25 0 f2"/>
            <a:gd name="f33" fmla="min f27 f26"/>
            <a:gd name="f34" fmla="*/ f28 1 f22"/>
            <a:gd name="f35" fmla="*/ f29 1 f22"/>
            <a:gd name="f36" fmla="*/ f30 f8 1"/>
            <a:gd name="f37" fmla="val f34"/>
            <a:gd name="f38" fmla="val f35"/>
            <a:gd name="f39" fmla="*/ f36 1 f1"/>
            <a:gd name="f40" fmla="*/ f7 f33 1"/>
            <a:gd name="f41" fmla="+- f38 0 f7"/>
            <a:gd name="f42" fmla="+- f37 0 f7"/>
            <a:gd name="f43" fmla="+- 0 0 f39"/>
            <a:gd name="f44" fmla="*/ f41 1 2"/>
            <a:gd name="f45" fmla="*/ f42 1 2"/>
            <a:gd name="f46" fmla="min f42 f41"/>
            <a:gd name="f47" fmla="+- 0 0 f42"/>
            <a:gd name="f48" fmla="+- 0 0 f41"/>
            <a:gd name="f49" fmla="+- 0 0 f43"/>
            <a:gd name="f50" fmla="+- f7 f44 0"/>
            <a:gd name="f51" fmla="+- f7 f45 0"/>
            <a:gd name="f52" fmla="*/ f46 f11 1"/>
            <a:gd name="f53" fmla="+- 0 0 f47"/>
            <a:gd name="f54" fmla="+- 0 0 f48"/>
            <a:gd name="f55" fmla="*/ f49 f1 1"/>
            <a:gd name="f56" fmla="*/ f45 f33 1"/>
            <a:gd name="f57" fmla="*/ f44 f33 1"/>
            <a:gd name="f58" fmla="*/ f52 1 100000"/>
            <a:gd name="f59" fmla="at2 f53 f54"/>
            <a:gd name="f60" fmla="*/ f55 1 f8"/>
            <a:gd name="f61" fmla="*/ f50 f33 1"/>
            <a:gd name="f62" fmla="+- f59 f2 0"/>
            <a:gd name="f63" fmla="+- f45 0 f58"/>
            <a:gd name="f64" fmla="+- f44 0 f58"/>
            <a:gd name="f65" fmla="*/ f58 1 2"/>
            <a:gd name="f66" fmla="+- f60 0 f2"/>
            <a:gd name="f67" fmla="*/ f62 f8 1"/>
            <a:gd name="f68" fmla="cos 1 f66"/>
            <a:gd name="f69" fmla="sin 1 f66"/>
            <a:gd name="f70" fmla="*/ f63 f64 1"/>
            <a:gd name="f71" fmla="+- 0 0 f65"/>
            <a:gd name="f72" fmla="*/ f63 f33 1"/>
            <a:gd name="f73" fmla="*/ f64 f33 1"/>
            <a:gd name="f74" fmla="*/ f67 1 f1"/>
            <a:gd name="f75" fmla="+- 0 0 f68"/>
            <a:gd name="f76" fmla="+- 0 0 f69"/>
            <a:gd name="f77" fmla="+- 0 0 f71"/>
            <a:gd name="f78" fmla="+- 0 0 f74"/>
            <a:gd name="f79" fmla="+- 0 0 f75"/>
            <a:gd name="f80" fmla="+- 0 0 f76"/>
            <a:gd name="f81" fmla="val f78"/>
            <a:gd name="f82" fmla="val f79"/>
            <a:gd name="f83" fmla="val f80"/>
            <a:gd name="f84" fmla="+- 0 0 f81"/>
            <a:gd name="f85" fmla="*/ f82 f45 1"/>
            <a:gd name="f86" fmla="*/ f83 f44 1"/>
            <a:gd name="f87" fmla="*/ f84 f1 1"/>
            <a:gd name="f88" fmla="+- f51 0 f85"/>
            <a:gd name="f89" fmla="+- f51 f85 0"/>
            <a:gd name="f90" fmla="+- f50 0 f86"/>
            <a:gd name="f91" fmla="+- f50 f86 0"/>
            <a:gd name="f92" fmla="*/ f87 1 f8"/>
            <a:gd name="f93" fmla="*/ f88 f33 1"/>
            <a:gd name="f94" fmla="*/ f90 f33 1"/>
            <a:gd name="f95" fmla="*/ f89 f33 1"/>
            <a:gd name="f96" fmla="*/ f91 f33 1"/>
            <a:gd name="f97" fmla="+- f92 0 f2"/>
            <a:gd name="f98" fmla="+- f97 f2 0"/>
            <a:gd name="f99" fmla="*/ f98 f8 1"/>
            <a:gd name="f100" fmla="*/ f99 1 f1"/>
            <a:gd name="f101" fmla="+- 0 0 f100"/>
            <a:gd name="f102" fmla="+- 0 0 f101"/>
            <a:gd name="f103" fmla="*/ f102 f1 1"/>
            <a:gd name="f104" fmla="*/ f103 1 f8"/>
            <a:gd name="f105" fmla="+- f104 0 f2"/>
            <a:gd name="f106" fmla="cos 1 f105"/>
            <a:gd name="f107" fmla="sin 1 f105"/>
            <a:gd name="f108" fmla="+- 0 0 f106"/>
            <a:gd name="f109" fmla="+- 0 0 f107"/>
            <a:gd name="f110" fmla="+- 0 0 f108"/>
            <a:gd name="f111" fmla="+- 0 0 f109"/>
            <a:gd name="f112" fmla="val f110"/>
            <a:gd name="f113" fmla="val f111"/>
            <a:gd name="f114" fmla="*/ f112 f64 1"/>
            <a:gd name="f115" fmla="*/ f113 f63 1"/>
            <a:gd name="f116" fmla="*/ f114 f114 1"/>
            <a:gd name="f117" fmla="*/ f115 f115 1"/>
            <a:gd name="f118" fmla="+- f116 f117 0"/>
            <a:gd name="f119" fmla="+- f118 f9 0"/>
            <a:gd name="f120" fmla="sqrt f119"/>
            <a:gd name="f121" fmla="*/ f70 1 f120"/>
            <a:gd name="f122" fmla="+- 0 0 f121"/>
            <a:gd name="f123" fmla="+- 0 0 f122"/>
            <a:gd name="f124" fmla="at2 f123 f77"/>
            <a:gd name="f125" fmla="+- f124 f2 0"/>
            <a:gd name="f126" fmla="*/ f125 f8 1"/>
            <a:gd name="f127" fmla="*/ f126 1 f1"/>
            <a:gd name="f128" fmla="+- 0 0 f127"/>
            <a:gd name="f129" fmla="val f128"/>
            <a:gd name="f130" fmla="+- 0 0 f129"/>
            <a:gd name="f131" fmla="*/ f130 f1 1"/>
            <a:gd name="f132" fmla="*/ f131 1 f8"/>
            <a:gd name="f133" fmla="+- f132 0 f2"/>
            <a:gd name="f134" fmla="*/ f133 2 1"/>
            <a:gd name="f135" fmla="+- f97 0 f133"/>
            <a:gd name="f136" fmla="+- f10 f134 0"/>
            <a:gd name="f137" fmla="+- f135 0 f1"/>
            <a:gd name="f138" fmla="+- f135 f2 0"/>
            <a:gd name="f139" fmla="*/ f138 f8 1"/>
            <a:gd name="f140" fmla="*/ f139 1 f1"/>
            <a:gd name="f141" fmla="+- 0 0 f140"/>
            <a:gd name="f142" fmla="+- 0 0 f141"/>
            <a:gd name="f143" fmla="*/ f142 f1 1"/>
            <a:gd name="f144" fmla="*/ f143 1 f8"/>
            <a:gd name="f145" fmla="+- f144 0 f2"/>
            <a:gd name="f146" fmla="cos 1 f145"/>
            <a:gd name="f147" fmla="sin 1 f145"/>
            <a:gd name="f148" fmla="+- 0 0 f146"/>
            <a:gd name="f149" fmla="+- 0 0 f147"/>
            <a:gd name="f150" fmla="+- 0 0 f148"/>
            <a:gd name="f151" fmla="+- 0 0 f149"/>
            <a:gd name="f152" fmla="val f150"/>
            <a:gd name="f153" fmla="val f151"/>
            <a:gd name="f154" fmla="*/ f152 f64 1"/>
            <a:gd name="f155" fmla="*/ f153 f63 1"/>
            <a:gd name="f156" fmla="*/ f154 f154 1"/>
            <a:gd name="f157" fmla="*/ f155 f155 1"/>
            <a:gd name="f158" fmla="+- f156 f157 0"/>
            <a:gd name="f159" fmla="+- f158 f9 0"/>
            <a:gd name="f160" fmla="sqrt f159"/>
            <a:gd name="f161" fmla="*/ f70 1 f160"/>
            <a:gd name="f162" fmla="*/ f152 f161 1"/>
            <a:gd name="f163" fmla="*/ f153 f161 1"/>
            <a:gd name="f164" fmla="+- f51 f162 0"/>
            <a:gd name="f165" fmla="+- f50 f163 0"/>
            <a:gd name="f166" fmla="+- f51 0 f162"/>
            <a:gd name="f167" fmla="+- f50 0 f163"/>
            <a:gd name="f168" fmla="*/ f164 f33 1"/>
            <a:gd name="f169" fmla="*/ f165 f33 1"/>
            <a:gd name="f170" fmla="*/ f166 f33 1"/>
            <a:gd name="f171" fmla="*/ f167 f33 1"/>
          </a:gdLst>
          <a:ahLst/>
          <a:cxnLst>
            <a:cxn ang="3cd4">
              <a:pos x="hc" y="t"/>
            </a:cxn>
            <a:cxn ang="0">
              <a:pos x="r" y="vc"/>
            </a:cxn>
            <a:cxn ang="cd4">
              <a:pos x="hc" y="b"/>
            </a:cxn>
            <a:cxn ang="cd2">
              <a:pos x="l" y="vc"/>
            </a:cxn>
            <a:cxn ang="f31">
              <a:pos x="f93" y="f94"/>
            </a:cxn>
            <a:cxn ang="f32">
              <a:pos x="f93" y="f96"/>
            </a:cxn>
            <a:cxn ang="f32">
              <a:pos x="f95" y="f96"/>
            </a:cxn>
            <a:cxn ang="f31">
              <a:pos x="f95" y="f94"/>
            </a:cxn>
          </a:cxnLst>
          <a:rect l="f93" t="f94" r="f95" b="f96"/>
          <a:pathLst>
            <a:path>
              <a:moveTo>
                <a:pt x="f40" y="f61"/>
              </a:moveTo>
              <a:arcTo wR="f56" hR="f57" stAng="f1" swAng="f0"/>
              <a:close/>
              <a:moveTo>
                <a:pt x="f168" y="f169"/>
              </a:moveTo>
              <a:arcTo wR="f72" hR="f73" stAng="f135" swAng="f136"/>
              <a:close/>
              <a:moveTo>
                <a:pt x="f170" y="f171"/>
              </a:moveTo>
              <a:arcTo wR="f72" hR="f73" stAng="f137" swAng="f136"/>
              <a:close/>
            </a:path>
          </a:pathLst>
        </a:custGeom>
        <a:gradFill>
          <a:gsLst>
            <a:gs pos="0">
              <a:srgbClr val="9B2D2A"/>
            </a:gs>
            <a:gs pos="100000">
              <a:srgbClr val="CB3D3A"/>
            </a:gs>
          </a:gsLst>
          <a:lin ang="16200000"/>
        </a:gradFill>
        <a:ln cap="flat">
          <a:noFill/>
          <a:prstDash val="solid"/>
        </a:ln>
        <a:effectLst>
          <a:outerShdw dist="22997" dir="5400000" algn="tl">
            <a:srgbClr val="000000">
              <a:alpha val="35000"/>
            </a:srgbClr>
          </a:outerShdw>
        </a:effectLst>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nl-NL" sz="1100" b="0" i="0" u="none" strike="noStrike" kern="0" cap="none" spc="0" baseline="0">
            <a:solidFill>
              <a:srgbClr val="000000"/>
            </a:solidFill>
            <a:uFillTx/>
            <a:latin typeface="Calibri"/>
          </a:endParaRPr>
        </a:p>
      </xdr:txBody>
    </xdr:sp>
    <xdr:clientData/>
  </xdr:oneCellAnchor>
  <xdr:oneCellAnchor>
    <xdr:from>
      <xdr:col>11</xdr:col>
      <xdr:colOff>876324</xdr:colOff>
      <xdr:row>8</xdr:row>
      <xdr:rowOff>3537859</xdr:rowOff>
    </xdr:from>
    <xdr:ext cx="885184" cy="834115"/>
    <xdr:pic>
      <xdr:nvPicPr>
        <xdr:cNvPr id="9" name="Afbeelding 14">
          <a:extLst>
            <a:ext uri="{FF2B5EF4-FFF2-40B4-BE49-F238E27FC236}">
              <a16:creationId xmlns:a16="http://schemas.microsoft.com/office/drawing/2014/main" id="{820B1C7F-71C9-4CF5-9019-B1FA245FE789}"/>
            </a:ext>
          </a:extLst>
        </xdr:cNvPr>
        <xdr:cNvPicPr>
          <a:picLocks noChangeAspect="1"/>
        </xdr:cNvPicPr>
      </xdr:nvPicPr>
      <xdr:blipFill>
        <a:blip xmlns:r="http://schemas.openxmlformats.org/officeDocument/2006/relationships" r:embed="rId1"/>
        <a:stretch>
          <a:fillRect/>
        </a:stretch>
      </xdr:blipFill>
      <xdr:spPr>
        <a:xfrm>
          <a:off x="6838974" y="5290459"/>
          <a:ext cx="885184" cy="834115"/>
        </a:xfrm>
        <a:prstGeom prst="rect">
          <a:avLst/>
        </a:prstGeom>
        <a:noFill/>
        <a:ln cap="flat">
          <a:noFill/>
        </a:ln>
      </xdr:spPr>
    </xdr:pic>
    <xdr:clientData/>
  </xdr:oneCellAnchor>
  <xdr:oneCellAnchor>
    <xdr:from>
      <xdr:col>13</xdr:col>
      <xdr:colOff>222254</xdr:colOff>
      <xdr:row>8</xdr:row>
      <xdr:rowOff>3835405</xdr:rowOff>
    </xdr:from>
    <xdr:ext cx="533396" cy="533396"/>
    <xdr:sp macro="" textlink="">
      <xdr:nvSpPr>
        <xdr:cNvPr id="11" name="Verbodssymbool 5">
          <a:extLst>
            <a:ext uri="{FF2B5EF4-FFF2-40B4-BE49-F238E27FC236}">
              <a16:creationId xmlns:a16="http://schemas.microsoft.com/office/drawing/2014/main" id="{6FFE7978-7D98-43A6-91C5-C5BFC681D5AE}"/>
            </a:ext>
          </a:extLst>
        </xdr:cNvPr>
        <xdr:cNvSpPr/>
      </xdr:nvSpPr>
      <xdr:spPr>
        <a:xfrm>
          <a:off x="7280279" y="5588005"/>
          <a:ext cx="533396" cy="533396"/>
        </a:xfrm>
        <a:custGeom>
          <a:avLst/>
          <a:gdLst>
            <a:gd name="f0" fmla="val 21600000"/>
            <a:gd name="f1" fmla="val 10800000"/>
            <a:gd name="f2" fmla="val 5400000"/>
            <a:gd name="f3" fmla="val 180"/>
            <a:gd name="f4" fmla="val w"/>
            <a:gd name="f5" fmla="val h"/>
            <a:gd name="f6" fmla="val ss"/>
            <a:gd name="f7" fmla="val 0"/>
            <a:gd name="f8" fmla="*/ 5419351 1 1725033"/>
            <a:gd name="f9" fmla="*/ 0 0 1"/>
            <a:gd name="f10" fmla="+- 0 0 10800000"/>
            <a:gd name="f11" fmla="val 18750"/>
            <a:gd name="f12" fmla="+- 0 0 -360"/>
            <a:gd name="f13" fmla="+- 0 0 -180"/>
            <a:gd name="f14" fmla="abs f4"/>
            <a:gd name="f15" fmla="abs f5"/>
            <a:gd name="f16" fmla="abs f6"/>
            <a:gd name="f17" fmla="+- 2700000 f2 0"/>
            <a:gd name="f18" fmla="*/ f12 f1 1"/>
            <a:gd name="f19" fmla="*/ f13 f1 1"/>
            <a:gd name="f20" fmla="?: f14 f4 1"/>
            <a:gd name="f21" fmla="?: f15 f5 1"/>
            <a:gd name="f22" fmla="?: f16 f6 1"/>
            <a:gd name="f23" fmla="+- f17 0 f2"/>
            <a:gd name="f24" fmla="*/ f18 1 f3"/>
            <a:gd name="f25" fmla="*/ f19 1 f3"/>
            <a:gd name="f26" fmla="*/ f20 1 21600"/>
            <a:gd name="f27" fmla="*/ f21 1 21600"/>
            <a:gd name="f28" fmla="*/ 21600 f20 1"/>
            <a:gd name="f29" fmla="*/ 21600 f21 1"/>
            <a:gd name="f30" fmla="+- f23 f2 0"/>
            <a:gd name="f31" fmla="+- f24 0 f2"/>
            <a:gd name="f32" fmla="+- f25 0 f2"/>
            <a:gd name="f33" fmla="min f27 f26"/>
            <a:gd name="f34" fmla="*/ f28 1 f22"/>
            <a:gd name="f35" fmla="*/ f29 1 f22"/>
            <a:gd name="f36" fmla="*/ f30 f8 1"/>
            <a:gd name="f37" fmla="val f34"/>
            <a:gd name="f38" fmla="val f35"/>
            <a:gd name="f39" fmla="*/ f36 1 f1"/>
            <a:gd name="f40" fmla="*/ f7 f33 1"/>
            <a:gd name="f41" fmla="+- f38 0 f7"/>
            <a:gd name="f42" fmla="+- f37 0 f7"/>
            <a:gd name="f43" fmla="+- 0 0 f39"/>
            <a:gd name="f44" fmla="*/ f41 1 2"/>
            <a:gd name="f45" fmla="*/ f42 1 2"/>
            <a:gd name="f46" fmla="min f42 f41"/>
            <a:gd name="f47" fmla="+- 0 0 f42"/>
            <a:gd name="f48" fmla="+- 0 0 f41"/>
            <a:gd name="f49" fmla="+- 0 0 f43"/>
            <a:gd name="f50" fmla="+- f7 f44 0"/>
            <a:gd name="f51" fmla="+- f7 f45 0"/>
            <a:gd name="f52" fmla="*/ f46 f11 1"/>
            <a:gd name="f53" fmla="+- 0 0 f47"/>
            <a:gd name="f54" fmla="+- 0 0 f48"/>
            <a:gd name="f55" fmla="*/ f49 f1 1"/>
            <a:gd name="f56" fmla="*/ f45 f33 1"/>
            <a:gd name="f57" fmla="*/ f44 f33 1"/>
            <a:gd name="f58" fmla="*/ f52 1 100000"/>
            <a:gd name="f59" fmla="at2 f53 f54"/>
            <a:gd name="f60" fmla="*/ f55 1 f8"/>
            <a:gd name="f61" fmla="*/ f50 f33 1"/>
            <a:gd name="f62" fmla="+- f59 f2 0"/>
            <a:gd name="f63" fmla="+- f45 0 f58"/>
            <a:gd name="f64" fmla="+- f44 0 f58"/>
            <a:gd name="f65" fmla="*/ f58 1 2"/>
            <a:gd name="f66" fmla="+- f60 0 f2"/>
            <a:gd name="f67" fmla="*/ f62 f8 1"/>
            <a:gd name="f68" fmla="cos 1 f66"/>
            <a:gd name="f69" fmla="sin 1 f66"/>
            <a:gd name="f70" fmla="*/ f63 f64 1"/>
            <a:gd name="f71" fmla="+- 0 0 f65"/>
            <a:gd name="f72" fmla="*/ f63 f33 1"/>
            <a:gd name="f73" fmla="*/ f64 f33 1"/>
            <a:gd name="f74" fmla="*/ f67 1 f1"/>
            <a:gd name="f75" fmla="+- 0 0 f68"/>
            <a:gd name="f76" fmla="+- 0 0 f69"/>
            <a:gd name="f77" fmla="+- 0 0 f71"/>
            <a:gd name="f78" fmla="+- 0 0 f74"/>
            <a:gd name="f79" fmla="+- 0 0 f75"/>
            <a:gd name="f80" fmla="+- 0 0 f76"/>
            <a:gd name="f81" fmla="val f78"/>
            <a:gd name="f82" fmla="val f79"/>
            <a:gd name="f83" fmla="val f80"/>
            <a:gd name="f84" fmla="+- 0 0 f81"/>
            <a:gd name="f85" fmla="*/ f82 f45 1"/>
            <a:gd name="f86" fmla="*/ f83 f44 1"/>
            <a:gd name="f87" fmla="*/ f84 f1 1"/>
            <a:gd name="f88" fmla="+- f51 0 f85"/>
            <a:gd name="f89" fmla="+- f51 f85 0"/>
            <a:gd name="f90" fmla="+- f50 0 f86"/>
            <a:gd name="f91" fmla="+- f50 f86 0"/>
            <a:gd name="f92" fmla="*/ f87 1 f8"/>
            <a:gd name="f93" fmla="*/ f88 f33 1"/>
            <a:gd name="f94" fmla="*/ f90 f33 1"/>
            <a:gd name="f95" fmla="*/ f89 f33 1"/>
            <a:gd name="f96" fmla="*/ f91 f33 1"/>
            <a:gd name="f97" fmla="+- f92 0 f2"/>
            <a:gd name="f98" fmla="+- f97 f2 0"/>
            <a:gd name="f99" fmla="*/ f98 f8 1"/>
            <a:gd name="f100" fmla="*/ f99 1 f1"/>
            <a:gd name="f101" fmla="+- 0 0 f100"/>
            <a:gd name="f102" fmla="+- 0 0 f101"/>
            <a:gd name="f103" fmla="*/ f102 f1 1"/>
            <a:gd name="f104" fmla="*/ f103 1 f8"/>
            <a:gd name="f105" fmla="+- f104 0 f2"/>
            <a:gd name="f106" fmla="cos 1 f105"/>
            <a:gd name="f107" fmla="sin 1 f105"/>
            <a:gd name="f108" fmla="+- 0 0 f106"/>
            <a:gd name="f109" fmla="+- 0 0 f107"/>
            <a:gd name="f110" fmla="+- 0 0 f108"/>
            <a:gd name="f111" fmla="+- 0 0 f109"/>
            <a:gd name="f112" fmla="val f110"/>
            <a:gd name="f113" fmla="val f111"/>
            <a:gd name="f114" fmla="*/ f112 f64 1"/>
            <a:gd name="f115" fmla="*/ f113 f63 1"/>
            <a:gd name="f116" fmla="*/ f114 f114 1"/>
            <a:gd name="f117" fmla="*/ f115 f115 1"/>
            <a:gd name="f118" fmla="+- f116 f117 0"/>
            <a:gd name="f119" fmla="+- f118 f9 0"/>
            <a:gd name="f120" fmla="sqrt f119"/>
            <a:gd name="f121" fmla="*/ f70 1 f120"/>
            <a:gd name="f122" fmla="+- 0 0 f121"/>
            <a:gd name="f123" fmla="+- 0 0 f122"/>
            <a:gd name="f124" fmla="at2 f123 f77"/>
            <a:gd name="f125" fmla="+- f124 f2 0"/>
            <a:gd name="f126" fmla="*/ f125 f8 1"/>
            <a:gd name="f127" fmla="*/ f126 1 f1"/>
            <a:gd name="f128" fmla="+- 0 0 f127"/>
            <a:gd name="f129" fmla="val f128"/>
            <a:gd name="f130" fmla="+- 0 0 f129"/>
            <a:gd name="f131" fmla="*/ f130 f1 1"/>
            <a:gd name="f132" fmla="*/ f131 1 f8"/>
            <a:gd name="f133" fmla="+- f132 0 f2"/>
            <a:gd name="f134" fmla="*/ f133 2 1"/>
            <a:gd name="f135" fmla="+- f97 0 f133"/>
            <a:gd name="f136" fmla="+- f10 f134 0"/>
            <a:gd name="f137" fmla="+- f135 0 f1"/>
            <a:gd name="f138" fmla="+- f135 f2 0"/>
            <a:gd name="f139" fmla="*/ f138 f8 1"/>
            <a:gd name="f140" fmla="*/ f139 1 f1"/>
            <a:gd name="f141" fmla="+- 0 0 f140"/>
            <a:gd name="f142" fmla="+- 0 0 f141"/>
            <a:gd name="f143" fmla="*/ f142 f1 1"/>
            <a:gd name="f144" fmla="*/ f143 1 f8"/>
            <a:gd name="f145" fmla="+- f144 0 f2"/>
            <a:gd name="f146" fmla="cos 1 f145"/>
            <a:gd name="f147" fmla="sin 1 f145"/>
            <a:gd name="f148" fmla="+- 0 0 f146"/>
            <a:gd name="f149" fmla="+- 0 0 f147"/>
            <a:gd name="f150" fmla="+- 0 0 f148"/>
            <a:gd name="f151" fmla="+- 0 0 f149"/>
            <a:gd name="f152" fmla="val f150"/>
            <a:gd name="f153" fmla="val f151"/>
            <a:gd name="f154" fmla="*/ f152 f64 1"/>
            <a:gd name="f155" fmla="*/ f153 f63 1"/>
            <a:gd name="f156" fmla="*/ f154 f154 1"/>
            <a:gd name="f157" fmla="*/ f155 f155 1"/>
            <a:gd name="f158" fmla="+- f156 f157 0"/>
            <a:gd name="f159" fmla="+- f158 f9 0"/>
            <a:gd name="f160" fmla="sqrt f159"/>
            <a:gd name="f161" fmla="*/ f70 1 f160"/>
            <a:gd name="f162" fmla="*/ f152 f161 1"/>
            <a:gd name="f163" fmla="*/ f153 f161 1"/>
            <a:gd name="f164" fmla="+- f51 f162 0"/>
            <a:gd name="f165" fmla="+- f50 f163 0"/>
            <a:gd name="f166" fmla="+- f51 0 f162"/>
            <a:gd name="f167" fmla="+- f50 0 f163"/>
            <a:gd name="f168" fmla="*/ f164 f33 1"/>
            <a:gd name="f169" fmla="*/ f165 f33 1"/>
            <a:gd name="f170" fmla="*/ f166 f33 1"/>
            <a:gd name="f171" fmla="*/ f167 f33 1"/>
          </a:gdLst>
          <a:ahLst/>
          <a:cxnLst>
            <a:cxn ang="3cd4">
              <a:pos x="hc" y="t"/>
            </a:cxn>
            <a:cxn ang="0">
              <a:pos x="r" y="vc"/>
            </a:cxn>
            <a:cxn ang="cd4">
              <a:pos x="hc" y="b"/>
            </a:cxn>
            <a:cxn ang="cd2">
              <a:pos x="l" y="vc"/>
            </a:cxn>
            <a:cxn ang="f31">
              <a:pos x="f93" y="f94"/>
            </a:cxn>
            <a:cxn ang="f32">
              <a:pos x="f93" y="f96"/>
            </a:cxn>
            <a:cxn ang="f32">
              <a:pos x="f95" y="f96"/>
            </a:cxn>
            <a:cxn ang="f31">
              <a:pos x="f95" y="f94"/>
            </a:cxn>
          </a:cxnLst>
          <a:rect l="f93" t="f94" r="f95" b="f96"/>
          <a:pathLst>
            <a:path>
              <a:moveTo>
                <a:pt x="f40" y="f61"/>
              </a:moveTo>
              <a:arcTo wR="f56" hR="f57" stAng="f1" swAng="f0"/>
              <a:close/>
              <a:moveTo>
                <a:pt x="f168" y="f169"/>
              </a:moveTo>
              <a:arcTo wR="f72" hR="f73" stAng="f135" swAng="f136"/>
              <a:close/>
              <a:moveTo>
                <a:pt x="f170" y="f171"/>
              </a:moveTo>
              <a:arcTo wR="f72" hR="f73" stAng="f137" swAng="f136"/>
              <a:close/>
            </a:path>
          </a:pathLst>
        </a:custGeom>
        <a:gradFill>
          <a:gsLst>
            <a:gs pos="0">
              <a:srgbClr val="9B2D2A"/>
            </a:gs>
            <a:gs pos="100000">
              <a:srgbClr val="CB3D3A"/>
            </a:gs>
          </a:gsLst>
          <a:lin ang="16200000"/>
        </a:gradFill>
        <a:ln cap="flat">
          <a:noFill/>
          <a:prstDash val="solid"/>
        </a:ln>
        <a:effectLst>
          <a:outerShdw dist="22997" dir="5400000" algn="tl">
            <a:srgbClr val="000000">
              <a:alpha val="35000"/>
            </a:srgbClr>
          </a:outerShdw>
        </a:effectLst>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nl-NL" sz="1100" b="0" i="0" u="none" strike="noStrike" kern="0" cap="none" spc="0" baseline="0">
            <a:solidFill>
              <a:srgbClr val="000000"/>
            </a:solidFill>
            <a:uFillTx/>
            <a:latin typeface="Calibri"/>
          </a:endParaRPr>
        </a:p>
      </xdr:txBody>
    </xdr:sp>
    <xdr:clientData/>
  </xdr:oneCellAnchor>
  <xdr:oneCellAnchor>
    <xdr:from>
      <xdr:col>13</xdr:col>
      <xdr:colOff>101059</xdr:colOff>
      <xdr:row>8</xdr:row>
      <xdr:rowOff>4927601</xdr:rowOff>
    </xdr:from>
    <xdr:ext cx="913641" cy="872685"/>
    <xdr:pic>
      <xdr:nvPicPr>
        <xdr:cNvPr id="12" name="Afbeelding 15">
          <a:extLst>
            <a:ext uri="{FF2B5EF4-FFF2-40B4-BE49-F238E27FC236}">
              <a16:creationId xmlns:a16="http://schemas.microsoft.com/office/drawing/2014/main" id="{9437F403-1D7C-4B07-A7DE-574B359376BB}"/>
            </a:ext>
          </a:extLst>
        </xdr:cNvPr>
        <xdr:cNvPicPr>
          <a:picLocks noChangeAspect="1"/>
        </xdr:cNvPicPr>
      </xdr:nvPicPr>
      <xdr:blipFill>
        <a:blip xmlns:r="http://schemas.openxmlformats.org/officeDocument/2006/relationships" r:embed="rId1"/>
        <a:stretch>
          <a:fillRect/>
        </a:stretch>
      </xdr:blipFill>
      <xdr:spPr>
        <a:xfrm>
          <a:off x="7159084" y="6680201"/>
          <a:ext cx="913641" cy="872685"/>
        </a:xfrm>
        <a:prstGeom prst="rect">
          <a:avLst/>
        </a:prstGeom>
        <a:noFill/>
        <a:ln cap="flat">
          <a:noFill/>
        </a:ln>
      </xdr:spPr>
    </xdr:pic>
    <xdr:clientData/>
  </xdr:oneCellAnchor>
  <xdr:oneCellAnchor>
    <xdr:from>
      <xdr:col>14</xdr:col>
      <xdr:colOff>236317</xdr:colOff>
      <xdr:row>8</xdr:row>
      <xdr:rowOff>5089522</xdr:rowOff>
    </xdr:from>
    <xdr:ext cx="533396" cy="533396"/>
    <xdr:sp macro="" textlink="">
      <xdr:nvSpPr>
        <xdr:cNvPr id="14" name="Verbodssymbool 4">
          <a:extLst>
            <a:ext uri="{FF2B5EF4-FFF2-40B4-BE49-F238E27FC236}">
              <a16:creationId xmlns:a16="http://schemas.microsoft.com/office/drawing/2014/main" id="{17471E4F-EE40-4B1C-987E-E78457802903}"/>
            </a:ext>
          </a:extLst>
        </xdr:cNvPr>
        <xdr:cNvSpPr/>
      </xdr:nvSpPr>
      <xdr:spPr>
        <a:xfrm>
          <a:off x="7580092" y="6842122"/>
          <a:ext cx="533396" cy="533396"/>
        </a:xfrm>
        <a:custGeom>
          <a:avLst/>
          <a:gdLst>
            <a:gd name="f0" fmla="val 21600000"/>
            <a:gd name="f1" fmla="val 10800000"/>
            <a:gd name="f2" fmla="val 5400000"/>
            <a:gd name="f3" fmla="val 180"/>
            <a:gd name="f4" fmla="val w"/>
            <a:gd name="f5" fmla="val h"/>
            <a:gd name="f6" fmla="val ss"/>
            <a:gd name="f7" fmla="val 0"/>
            <a:gd name="f8" fmla="*/ 5419351 1 1725033"/>
            <a:gd name="f9" fmla="*/ 0 0 1"/>
            <a:gd name="f10" fmla="+- 0 0 10800000"/>
            <a:gd name="f11" fmla="val 18750"/>
            <a:gd name="f12" fmla="+- 0 0 -360"/>
            <a:gd name="f13" fmla="+- 0 0 -180"/>
            <a:gd name="f14" fmla="abs f4"/>
            <a:gd name="f15" fmla="abs f5"/>
            <a:gd name="f16" fmla="abs f6"/>
            <a:gd name="f17" fmla="+- 2700000 f2 0"/>
            <a:gd name="f18" fmla="*/ f12 f1 1"/>
            <a:gd name="f19" fmla="*/ f13 f1 1"/>
            <a:gd name="f20" fmla="?: f14 f4 1"/>
            <a:gd name="f21" fmla="?: f15 f5 1"/>
            <a:gd name="f22" fmla="?: f16 f6 1"/>
            <a:gd name="f23" fmla="+- f17 0 f2"/>
            <a:gd name="f24" fmla="*/ f18 1 f3"/>
            <a:gd name="f25" fmla="*/ f19 1 f3"/>
            <a:gd name="f26" fmla="*/ f20 1 21600"/>
            <a:gd name="f27" fmla="*/ f21 1 21600"/>
            <a:gd name="f28" fmla="*/ 21600 f20 1"/>
            <a:gd name="f29" fmla="*/ 21600 f21 1"/>
            <a:gd name="f30" fmla="+- f23 f2 0"/>
            <a:gd name="f31" fmla="+- f24 0 f2"/>
            <a:gd name="f32" fmla="+- f25 0 f2"/>
            <a:gd name="f33" fmla="min f27 f26"/>
            <a:gd name="f34" fmla="*/ f28 1 f22"/>
            <a:gd name="f35" fmla="*/ f29 1 f22"/>
            <a:gd name="f36" fmla="*/ f30 f8 1"/>
            <a:gd name="f37" fmla="val f34"/>
            <a:gd name="f38" fmla="val f35"/>
            <a:gd name="f39" fmla="*/ f36 1 f1"/>
            <a:gd name="f40" fmla="*/ f7 f33 1"/>
            <a:gd name="f41" fmla="+- f38 0 f7"/>
            <a:gd name="f42" fmla="+- f37 0 f7"/>
            <a:gd name="f43" fmla="+- 0 0 f39"/>
            <a:gd name="f44" fmla="*/ f41 1 2"/>
            <a:gd name="f45" fmla="*/ f42 1 2"/>
            <a:gd name="f46" fmla="min f42 f41"/>
            <a:gd name="f47" fmla="+- 0 0 f42"/>
            <a:gd name="f48" fmla="+- 0 0 f41"/>
            <a:gd name="f49" fmla="+- 0 0 f43"/>
            <a:gd name="f50" fmla="+- f7 f44 0"/>
            <a:gd name="f51" fmla="+- f7 f45 0"/>
            <a:gd name="f52" fmla="*/ f46 f11 1"/>
            <a:gd name="f53" fmla="+- 0 0 f47"/>
            <a:gd name="f54" fmla="+- 0 0 f48"/>
            <a:gd name="f55" fmla="*/ f49 f1 1"/>
            <a:gd name="f56" fmla="*/ f45 f33 1"/>
            <a:gd name="f57" fmla="*/ f44 f33 1"/>
            <a:gd name="f58" fmla="*/ f52 1 100000"/>
            <a:gd name="f59" fmla="at2 f53 f54"/>
            <a:gd name="f60" fmla="*/ f55 1 f8"/>
            <a:gd name="f61" fmla="*/ f50 f33 1"/>
            <a:gd name="f62" fmla="+- f59 f2 0"/>
            <a:gd name="f63" fmla="+- f45 0 f58"/>
            <a:gd name="f64" fmla="+- f44 0 f58"/>
            <a:gd name="f65" fmla="*/ f58 1 2"/>
            <a:gd name="f66" fmla="+- f60 0 f2"/>
            <a:gd name="f67" fmla="*/ f62 f8 1"/>
            <a:gd name="f68" fmla="cos 1 f66"/>
            <a:gd name="f69" fmla="sin 1 f66"/>
            <a:gd name="f70" fmla="*/ f63 f64 1"/>
            <a:gd name="f71" fmla="+- 0 0 f65"/>
            <a:gd name="f72" fmla="*/ f63 f33 1"/>
            <a:gd name="f73" fmla="*/ f64 f33 1"/>
            <a:gd name="f74" fmla="*/ f67 1 f1"/>
            <a:gd name="f75" fmla="+- 0 0 f68"/>
            <a:gd name="f76" fmla="+- 0 0 f69"/>
            <a:gd name="f77" fmla="+- 0 0 f71"/>
            <a:gd name="f78" fmla="+- 0 0 f74"/>
            <a:gd name="f79" fmla="+- 0 0 f75"/>
            <a:gd name="f80" fmla="+- 0 0 f76"/>
            <a:gd name="f81" fmla="val f78"/>
            <a:gd name="f82" fmla="val f79"/>
            <a:gd name="f83" fmla="val f80"/>
            <a:gd name="f84" fmla="+- 0 0 f81"/>
            <a:gd name="f85" fmla="*/ f82 f45 1"/>
            <a:gd name="f86" fmla="*/ f83 f44 1"/>
            <a:gd name="f87" fmla="*/ f84 f1 1"/>
            <a:gd name="f88" fmla="+- f51 0 f85"/>
            <a:gd name="f89" fmla="+- f51 f85 0"/>
            <a:gd name="f90" fmla="+- f50 0 f86"/>
            <a:gd name="f91" fmla="+- f50 f86 0"/>
            <a:gd name="f92" fmla="*/ f87 1 f8"/>
            <a:gd name="f93" fmla="*/ f88 f33 1"/>
            <a:gd name="f94" fmla="*/ f90 f33 1"/>
            <a:gd name="f95" fmla="*/ f89 f33 1"/>
            <a:gd name="f96" fmla="*/ f91 f33 1"/>
            <a:gd name="f97" fmla="+- f92 0 f2"/>
            <a:gd name="f98" fmla="+- f97 f2 0"/>
            <a:gd name="f99" fmla="*/ f98 f8 1"/>
            <a:gd name="f100" fmla="*/ f99 1 f1"/>
            <a:gd name="f101" fmla="+- 0 0 f100"/>
            <a:gd name="f102" fmla="+- 0 0 f101"/>
            <a:gd name="f103" fmla="*/ f102 f1 1"/>
            <a:gd name="f104" fmla="*/ f103 1 f8"/>
            <a:gd name="f105" fmla="+- f104 0 f2"/>
            <a:gd name="f106" fmla="cos 1 f105"/>
            <a:gd name="f107" fmla="sin 1 f105"/>
            <a:gd name="f108" fmla="+- 0 0 f106"/>
            <a:gd name="f109" fmla="+- 0 0 f107"/>
            <a:gd name="f110" fmla="+- 0 0 f108"/>
            <a:gd name="f111" fmla="+- 0 0 f109"/>
            <a:gd name="f112" fmla="val f110"/>
            <a:gd name="f113" fmla="val f111"/>
            <a:gd name="f114" fmla="*/ f112 f64 1"/>
            <a:gd name="f115" fmla="*/ f113 f63 1"/>
            <a:gd name="f116" fmla="*/ f114 f114 1"/>
            <a:gd name="f117" fmla="*/ f115 f115 1"/>
            <a:gd name="f118" fmla="+- f116 f117 0"/>
            <a:gd name="f119" fmla="+- f118 f9 0"/>
            <a:gd name="f120" fmla="sqrt f119"/>
            <a:gd name="f121" fmla="*/ f70 1 f120"/>
            <a:gd name="f122" fmla="+- 0 0 f121"/>
            <a:gd name="f123" fmla="+- 0 0 f122"/>
            <a:gd name="f124" fmla="at2 f123 f77"/>
            <a:gd name="f125" fmla="+- f124 f2 0"/>
            <a:gd name="f126" fmla="*/ f125 f8 1"/>
            <a:gd name="f127" fmla="*/ f126 1 f1"/>
            <a:gd name="f128" fmla="+- 0 0 f127"/>
            <a:gd name="f129" fmla="val f128"/>
            <a:gd name="f130" fmla="+- 0 0 f129"/>
            <a:gd name="f131" fmla="*/ f130 f1 1"/>
            <a:gd name="f132" fmla="*/ f131 1 f8"/>
            <a:gd name="f133" fmla="+- f132 0 f2"/>
            <a:gd name="f134" fmla="*/ f133 2 1"/>
            <a:gd name="f135" fmla="+- f97 0 f133"/>
            <a:gd name="f136" fmla="+- f10 f134 0"/>
            <a:gd name="f137" fmla="+- f135 0 f1"/>
            <a:gd name="f138" fmla="+- f135 f2 0"/>
            <a:gd name="f139" fmla="*/ f138 f8 1"/>
            <a:gd name="f140" fmla="*/ f139 1 f1"/>
            <a:gd name="f141" fmla="+- 0 0 f140"/>
            <a:gd name="f142" fmla="+- 0 0 f141"/>
            <a:gd name="f143" fmla="*/ f142 f1 1"/>
            <a:gd name="f144" fmla="*/ f143 1 f8"/>
            <a:gd name="f145" fmla="+- f144 0 f2"/>
            <a:gd name="f146" fmla="cos 1 f145"/>
            <a:gd name="f147" fmla="sin 1 f145"/>
            <a:gd name="f148" fmla="+- 0 0 f146"/>
            <a:gd name="f149" fmla="+- 0 0 f147"/>
            <a:gd name="f150" fmla="+- 0 0 f148"/>
            <a:gd name="f151" fmla="+- 0 0 f149"/>
            <a:gd name="f152" fmla="val f150"/>
            <a:gd name="f153" fmla="val f151"/>
            <a:gd name="f154" fmla="*/ f152 f64 1"/>
            <a:gd name="f155" fmla="*/ f153 f63 1"/>
            <a:gd name="f156" fmla="*/ f154 f154 1"/>
            <a:gd name="f157" fmla="*/ f155 f155 1"/>
            <a:gd name="f158" fmla="+- f156 f157 0"/>
            <a:gd name="f159" fmla="+- f158 f9 0"/>
            <a:gd name="f160" fmla="sqrt f159"/>
            <a:gd name="f161" fmla="*/ f70 1 f160"/>
            <a:gd name="f162" fmla="*/ f152 f161 1"/>
            <a:gd name="f163" fmla="*/ f153 f161 1"/>
            <a:gd name="f164" fmla="+- f51 f162 0"/>
            <a:gd name="f165" fmla="+- f50 f163 0"/>
            <a:gd name="f166" fmla="+- f51 0 f162"/>
            <a:gd name="f167" fmla="+- f50 0 f163"/>
            <a:gd name="f168" fmla="*/ f164 f33 1"/>
            <a:gd name="f169" fmla="*/ f165 f33 1"/>
            <a:gd name="f170" fmla="*/ f166 f33 1"/>
            <a:gd name="f171" fmla="*/ f167 f33 1"/>
          </a:gdLst>
          <a:ahLst/>
          <a:cxnLst>
            <a:cxn ang="3cd4">
              <a:pos x="hc" y="t"/>
            </a:cxn>
            <a:cxn ang="0">
              <a:pos x="r" y="vc"/>
            </a:cxn>
            <a:cxn ang="cd4">
              <a:pos x="hc" y="b"/>
            </a:cxn>
            <a:cxn ang="cd2">
              <a:pos x="l" y="vc"/>
            </a:cxn>
            <a:cxn ang="f31">
              <a:pos x="f93" y="f94"/>
            </a:cxn>
            <a:cxn ang="f32">
              <a:pos x="f93" y="f96"/>
            </a:cxn>
            <a:cxn ang="f32">
              <a:pos x="f95" y="f96"/>
            </a:cxn>
            <a:cxn ang="f31">
              <a:pos x="f95" y="f94"/>
            </a:cxn>
          </a:cxnLst>
          <a:rect l="f93" t="f94" r="f95" b="f96"/>
          <a:pathLst>
            <a:path>
              <a:moveTo>
                <a:pt x="f40" y="f61"/>
              </a:moveTo>
              <a:arcTo wR="f56" hR="f57" stAng="f1" swAng="f0"/>
              <a:close/>
              <a:moveTo>
                <a:pt x="f168" y="f169"/>
              </a:moveTo>
              <a:arcTo wR="f72" hR="f73" stAng="f135" swAng="f136"/>
              <a:close/>
              <a:moveTo>
                <a:pt x="f170" y="f171"/>
              </a:moveTo>
              <a:arcTo wR="f72" hR="f73" stAng="f137" swAng="f136"/>
              <a:close/>
            </a:path>
          </a:pathLst>
        </a:custGeom>
        <a:gradFill>
          <a:gsLst>
            <a:gs pos="0">
              <a:srgbClr val="9B2D2A"/>
            </a:gs>
            <a:gs pos="100000">
              <a:srgbClr val="CB3D3A"/>
            </a:gs>
          </a:gsLst>
          <a:lin ang="16200000"/>
        </a:gradFill>
        <a:ln cap="flat">
          <a:noFill/>
          <a:prstDash val="solid"/>
        </a:ln>
        <a:effectLst>
          <a:outerShdw dist="22997" dir="5400000" algn="tl">
            <a:srgbClr val="000000">
              <a:alpha val="35000"/>
            </a:srgbClr>
          </a:outerShdw>
        </a:effectLst>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nl-NL" sz="1100" b="0" i="0" u="none" strike="noStrike" kern="0" cap="none" spc="0" baseline="0">
            <a:solidFill>
              <a:srgbClr val="000000"/>
            </a:solidFill>
            <a:uFillTx/>
            <a:latin typeface="Calibri"/>
          </a:endParaRPr>
        </a:p>
      </xdr:txBody>
    </xdr:sp>
    <xdr:clientData/>
  </xdr:oneCellAnchor>
  <xdr:oneCellAnchor>
    <xdr:from>
      <xdr:col>10</xdr:col>
      <xdr:colOff>13606</xdr:colOff>
      <xdr:row>8</xdr:row>
      <xdr:rowOff>204103</xdr:rowOff>
    </xdr:from>
    <xdr:ext cx="835304" cy="789209"/>
    <xdr:pic>
      <xdr:nvPicPr>
        <xdr:cNvPr id="6" name="Afbeelding 16">
          <a:extLst>
            <a:ext uri="{FF2B5EF4-FFF2-40B4-BE49-F238E27FC236}">
              <a16:creationId xmlns:a16="http://schemas.microsoft.com/office/drawing/2014/main" id="{5AF09570-4A6F-4A78-9B6B-45C3F96ADE15}"/>
            </a:ext>
          </a:extLst>
        </xdr:cNvPr>
        <xdr:cNvPicPr>
          <a:picLocks noChangeAspect="1"/>
        </xdr:cNvPicPr>
      </xdr:nvPicPr>
      <xdr:blipFill>
        <a:blip xmlns:r="http://schemas.openxmlformats.org/officeDocument/2006/relationships" r:embed="rId1"/>
        <a:stretch>
          <a:fillRect/>
        </a:stretch>
      </xdr:blipFill>
      <xdr:spPr>
        <a:xfrm>
          <a:off x="5690506" y="1956703"/>
          <a:ext cx="835304" cy="789209"/>
        </a:xfrm>
        <a:prstGeom prst="rect">
          <a:avLst/>
        </a:prstGeom>
        <a:noFill/>
        <a:ln cap="flat">
          <a:noFill/>
        </a:ln>
      </xdr:spPr>
    </xdr:pic>
    <xdr:clientData/>
  </xdr:oneCellAnchor>
  <xdr:oneCellAnchor>
    <xdr:from>
      <xdr:col>8</xdr:col>
      <xdr:colOff>734784</xdr:colOff>
      <xdr:row>8</xdr:row>
      <xdr:rowOff>1741712</xdr:rowOff>
    </xdr:from>
    <xdr:ext cx="838020" cy="789209"/>
    <xdr:pic>
      <xdr:nvPicPr>
        <xdr:cNvPr id="4" name="Afbeelding 17">
          <a:extLst>
            <a:ext uri="{FF2B5EF4-FFF2-40B4-BE49-F238E27FC236}">
              <a16:creationId xmlns:a16="http://schemas.microsoft.com/office/drawing/2014/main" id="{B692B4EC-1B45-4AD1-90A9-2C74DD4232D4}"/>
            </a:ext>
          </a:extLst>
        </xdr:cNvPr>
        <xdr:cNvPicPr>
          <a:picLocks noChangeAspect="1"/>
        </xdr:cNvPicPr>
      </xdr:nvPicPr>
      <xdr:blipFill>
        <a:blip xmlns:r="http://schemas.openxmlformats.org/officeDocument/2006/relationships" r:embed="rId1"/>
        <a:stretch>
          <a:fillRect/>
        </a:stretch>
      </xdr:blipFill>
      <xdr:spPr>
        <a:xfrm>
          <a:off x="5316309" y="3494312"/>
          <a:ext cx="838020" cy="789209"/>
        </a:xfrm>
        <a:prstGeom prst="rect">
          <a:avLst/>
        </a:prstGeom>
        <a:noFill/>
        <a:ln cap="flat">
          <a:noFill/>
        </a:ln>
      </xdr:spPr>
    </xdr:pic>
    <xdr:clientData/>
  </xdr:oneCellAnchor>
  <xdr:oneCellAnchor>
    <xdr:from>
      <xdr:col>14</xdr:col>
      <xdr:colOff>68040</xdr:colOff>
      <xdr:row>8</xdr:row>
      <xdr:rowOff>1918603</xdr:rowOff>
    </xdr:from>
    <xdr:ext cx="828958" cy="789209"/>
    <xdr:pic>
      <xdr:nvPicPr>
        <xdr:cNvPr id="13" name="Afbeelding 21">
          <a:extLst>
            <a:ext uri="{FF2B5EF4-FFF2-40B4-BE49-F238E27FC236}">
              <a16:creationId xmlns:a16="http://schemas.microsoft.com/office/drawing/2014/main" id="{6878A2DB-7C73-48D2-9488-AD09DB426BC4}"/>
            </a:ext>
          </a:extLst>
        </xdr:cNvPr>
        <xdr:cNvPicPr>
          <a:picLocks noChangeAspect="1"/>
        </xdr:cNvPicPr>
      </xdr:nvPicPr>
      <xdr:blipFill>
        <a:blip xmlns:r="http://schemas.openxmlformats.org/officeDocument/2006/relationships" r:embed="rId1"/>
        <a:stretch>
          <a:fillRect/>
        </a:stretch>
      </xdr:blipFill>
      <xdr:spPr>
        <a:xfrm>
          <a:off x="7411815" y="3671203"/>
          <a:ext cx="828958" cy="789209"/>
        </a:xfrm>
        <a:prstGeom prst="rect">
          <a:avLst/>
        </a:prstGeom>
        <a:noFill/>
        <a:ln cap="flat">
          <a:noFill/>
        </a:ln>
      </xdr:spPr>
    </xdr:pic>
    <xdr:clientData/>
  </xdr:oneCellAnchor>
  <xdr:oneCellAnchor>
    <xdr:from>
      <xdr:col>11</xdr:col>
      <xdr:colOff>451759</xdr:colOff>
      <xdr:row>8</xdr:row>
      <xdr:rowOff>1240968</xdr:rowOff>
    </xdr:from>
    <xdr:ext cx="831674" cy="789209"/>
    <xdr:pic>
      <xdr:nvPicPr>
        <xdr:cNvPr id="8" name="Afbeelding 23">
          <a:extLst>
            <a:ext uri="{FF2B5EF4-FFF2-40B4-BE49-F238E27FC236}">
              <a16:creationId xmlns:a16="http://schemas.microsoft.com/office/drawing/2014/main" id="{49119A05-A631-445E-BE52-81BB1B3829D7}"/>
            </a:ext>
          </a:extLst>
        </xdr:cNvPr>
        <xdr:cNvPicPr>
          <a:picLocks noChangeAspect="1"/>
        </xdr:cNvPicPr>
      </xdr:nvPicPr>
      <xdr:blipFill>
        <a:blip xmlns:r="http://schemas.openxmlformats.org/officeDocument/2006/relationships" r:embed="rId1"/>
        <a:stretch>
          <a:fillRect/>
        </a:stretch>
      </xdr:blipFill>
      <xdr:spPr>
        <a:xfrm>
          <a:off x="6414409" y="2993568"/>
          <a:ext cx="831674" cy="789209"/>
        </a:xfrm>
        <a:prstGeom prst="rect">
          <a:avLst/>
        </a:prstGeom>
        <a:noFill/>
        <a:ln cap="flat">
          <a:noFill/>
        </a:ln>
      </xdr:spPr>
    </xdr:pic>
    <xdr:clientData/>
  </xdr:oneCellAnchor>
  <xdr:oneCellAnchor>
    <xdr:from>
      <xdr:col>16</xdr:col>
      <xdr:colOff>122429</xdr:colOff>
      <xdr:row>8</xdr:row>
      <xdr:rowOff>68041</xdr:rowOff>
    </xdr:from>
    <xdr:ext cx="999667" cy="2911925"/>
    <xdr:sp macro="" textlink="">
      <xdr:nvSpPr>
        <xdr:cNvPr id="15" name="Pijl: links/rechts 8">
          <a:extLst>
            <a:ext uri="{FF2B5EF4-FFF2-40B4-BE49-F238E27FC236}">
              <a16:creationId xmlns:a16="http://schemas.microsoft.com/office/drawing/2014/main" id="{0C88AED8-D1FE-4479-A0BD-EAF60F4F673A}"/>
            </a:ext>
          </a:extLst>
        </xdr:cNvPr>
        <xdr:cNvSpPr/>
      </xdr:nvSpPr>
      <xdr:spPr>
        <a:xfrm rot="5400013">
          <a:off x="7605450" y="2776770"/>
          <a:ext cx="2911925" cy="999667"/>
        </a:xfrm>
        <a:custGeom>
          <a:avLst/>
          <a:gdLst>
            <a:gd name="f0" fmla="val 10800000"/>
            <a:gd name="f1" fmla="val 5400000"/>
            <a:gd name="f2" fmla="val 180"/>
            <a:gd name="f3" fmla="val w"/>
            <a:gd name="f4" fmla="val h"/>
            <a:gd name="f5" fmla="val ss"/>
            <a:gd name="f6" fmla="val 0"/>
            <a:gd name="f7" fmla="val 50000"/>
            <a:gd name="f8" fmla="+- 0 0 -360"/>
            <a:gd name="f9" fmla="+- 0 0 -180"/>
            <a:gd name="f10" fmla="abs f3"/>
            <a:gd name="f11" fmla="abs f4"/>
            <a:gd name="f12" fmla="abs f5"/>
            <a:gd name="f13" fmla="*/ f8 f0 1"/>
            <a:gd name="f14" fmla="*/ f9 f0 1"/>
            <a:gd name="f15" fmla="?: f10 f3 1"/>
            <a:gd name="f16" fmla="?: f11 f4 1"/>
            <a:gd name="f17" fmla="?: f12 f5 1"/>
            <a:gd name="f18" fmla="*/ f13 1 f2"/>
            <a:gd name="f19" fmla="*/ f14 1 f2"/>
            <a:gd name="f20" fmla="*/ f15 1 21600"/>
            <a:gd name="f21" fmla="*/ f16 1 21600"/>
            <a:gd name="f22" fmla="*/ 21600 f15 1"/>
            <a:gd name="f23" fmla="*/ 21600 f16 1"/>
            <a:gd name="f24" fmla="+- f18 0 f1"/>
            <a:gd name="f25" fmla="+- f19 0 f1"/>
            <a:gd name="f26" fmla="min f21 f20"/>
            <a:gd name="f27" fmla="*/ f22 1 f17"/>
            <a:gd name="f28" fmla="*/ f23 1 f17"/>
            <a:gd name="f29" fmla="val f27"/>
            <a:gd name="f30" fmla="val f28"/>
            <a:gd name="f31" fmla="*/ f6 f26 1"/>
            <a:gd name="f32" fmla="+- f30 0 f6"/>
            <a:gd name="f33" fmla="+- f29 0 f6"/>
            <a:gd name="f34" fmla="*/ f29 f26 1"/>
            <a:gd name="f35" fmla="*/ f30 f26 1"/>
            <a:gd name="f36" fmla="*/ f32 1 2"/>
            <a:gd name="f37" fmla="*/ f33 1 2"/>
            <a:gd name="f38" fmla="min f33 f32"/>
            <a:gd name="f39" fmla="*/ f32 f7 1"/>
            <a:gd name="f40" fmla="+- f6 f36 0"/>
            <a:gd name="f41" fmla="+- f6 f37 0"/>
            <a:gd name="f42" fmla="*/ f38 f7 1"/>
            <a:gd name="f43" fmla="*/ f39 1 200000"/>
            <a:gd name="f44" fmla="*/ f42 1 100000"/>
            <a:gd name="f45" fmla="+- f40 0 f43"/>
            <a:gd name="f46" fmla="+- f40 f43 0"/>
            <a:gd name="f47" fmla="*/ f40 f26 1"/>
            <a:gd name="f48" fmla="*/ f41 f26 1"/>
            <a:gd name="f49" fmla="+- f29 0 f44"/>
            <a:gd name="f50" fmla="*/ f45 f44 1"/>
            <a:gd name="f51" fmla="*/ f45 f26 1"/>
            <a:gd name="f52" fmla="*/ f46 f26 1"/>
            <a:gd name="f53" fmla="*/ f44 f26 1"/>
            <a:gd name="f54" fmla="*/ f50 1 f36"/>
            <a:gd name="f55" fmla="*/ f49 f26 1"/>
            <a:gd name="f56" fmla="+- f44 0 f54"/>
            <a:gd name="f57" fmla="+- f49 f54 0"/>
            <a:gd name="f58" fmla="*/ f56 f26 1"/>
            <a:gd name="f59" fmla="*/ f57 f26 1"/>
          </a:gdLst>
          <a:ahLst/>
          <a:cxnLst>
            <a:cxn ang="3cd4">
              <a:pos x="hc" y="t"/>
            </a:cxn>
            <a:cxn ang="0">
              <a:pos x="r" y="vc"/>
            </a:cxn>
            <a:cxn ang="cd4">
              <a:pos x="hc" y="b"/>
            </a:cxn>
            <a:cxn ang="cd2">
              <a:pos x="l" y="vc"/>
            </a:cxn>
            <a:cxn ang="f24">
              <a:pos x="f55" y="f31"/>
            </a:cxn>
            <a:cxn ang="f24">
              <a:pos x="f48" y="f51"/>
            </a:cxn>
            <a:cxn ang="f24">
              <a:pos x="f53" y="f31"/>
            </a:cxn>
            <a:cxn ang="f25">
              <a:pos x="f53" y="f35"/>
            </a:cxn>
            <a:cxn ang="f25">
              <a:pos x="f48" y="f52"/>
            </a:cxn>
            <a:cxn ang="f25">
              <a:pos x="f55" y="f35"/>
            </a:cxn>
          </a:cxnLst>
          <a:rect l="f58" t="f51" r="f59" b="f52"/>
          <a:pathLst>
            <a:path>
              <a:moveTo>
                <a:pt x="f31" y="f47"/>
              </a:moveTo>
              <a:lnTo>
                <a:pt x="f53" y="f31"/>
              </a:lnTo>
              <a:lnTo>
                <a:pt x="f53" y="f51"/>
              </a:lnTo>
              <a:lnTo>
                <a:pt x="f55" y="f51"/>
              </a:lnTo>
              <a:lnTo>
                <a:pt x="f55" y="f31"/>
              </a:lnTo>
              <a:lnTo>
                <a:pt x="f34" y="f47"/>
              </a:lnTo>
              <a:lnTo>
                <a:pt x="f55" y="f35"/>
              </a:lnTo>
              <a:lnTo>
                <a:pt x="f55" y="f52"/>
              </a:lnTo>
              <a:lnTo>
                <a:pt x="f53" y="f52"/>
              </a:lnTo>
              <a:lnTo>
                <a:pt x="f53" y="f35"/>
              </a:lnTo>
              <a:close/>
            </a:path>
          </a:pathLst>
        </a:custGeom>
        <a:gradFill>
          <a:gsLst>
            <a:gs pos="0">
              <a:srgbClr val="8AF38A"/>
            </a:gs>
            <a:gs pos="100000">
              <a:srgbClr val="B9F5B9"/>
            </a:gs>
          </a:gsLst>
          <a:lin ang="16200000"/>
        </a:gradFill>
        <a:ln w="12701" cap="flat">
          <a:solidFill>
            <a:srgbClr val="2F528F"/>
          </a:solidFill>
          <a:prstDash val="solid"/>
          <a:miter/>
        </a:ln>
      </xdr:spPr>
      <xdr:txBody>
        <a:bodyPr vert="horz" wrap="square" lIns="91440" tIns="45720" rIns="91440" bIns="45720" anchor="ctr" anchorCtr="1" compatLnSpc="1">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nl-NL" sz="2800" b="0" i="0" u="none" strike="noStrike" kern="0" cap="none" spc="0" baseline="0">
              <a:solidFill>
                <a:srgbClr val="000000"/>
              </a:solidFill>
              <a:uFillTx/>
              <a:latin typeface="Calibri"/>
            </a:rPr>
            <a:t>Wensen</a:t>
          </a:r>
        </a:p>
      </xdr:txBody>
    </xdr:sp>
    <xdr:clientData/>
  </xdr:oneCellAnchor>
  <xdr:oneCellAnchor>
    <xdr:from>
      <xdr:col>8</xdr:col>
      <xdr:colOff>285750</xdr:colOff>
      <xdr:row>8</xdr:row>
      <xdr:rowOff>40818</xdr:rowOff>
    </xdr:from>
    <xdr:ext cx="4911269" cy="9528"/>
    <xdr:cxnSp macro="">
      <xdr:nvCxnSpPr>
        <xdr:cNvPr id="5" name="Rechte verbindingslijn 25">
          <a:extLst>
            <a:ext uri="{FF2B5EF4-FFF2-40B4-BE49-F238E27FC236}">
              <a16:creationId xmlns:a16="http://schemas.microsoft.com/office/drawing/2014/main" id="{17351177-4E2E-4EB3-8D1F-DF88545FEE69}"/>
            </a:ext>
          </a:extLst>
        </xdr:cNvPr>
        <xdr:cNvCxnSpPr/>
      </xdr:nvCxnSpPr>
      <xdr:spPr>
        <a:xfrm flipV="1">
          <a:off x="4867275" y="1793418"/>
          <a:ext cx="4911269" cy="9528"/>
        </a:xfrm>
        <a:prstGeom prst="straightConnector1">
          <a:avLst/>
        </a:prstGeom>
        <a:noFill/>
        <a:ln w="47621" cap="flat">
          <a:solidFill>
            <a:srgbClr val="00FA00"/>
          </a:solidFill>
          <a:custDash>
            <a:ds d="100000" sp="100000"/>
          </a:custDash>
          <a:miter/>
        </a:ln>
      </xdr:spPr>
    </xdr:cxnSp>
    <xdr:clientData/>
  </xdr:oneCellAnchor>
  <xdr:oneCellAnchor>
    <xdr:from>
      <xdr:col>12</xdr:col>
      <xdr:colOff>0</xdr:colOff>
      <xdr:row>8</xdr:row>
      <xdr:rowOff>0</xdr:rowOff>
    </xdr:from>
    <xdr:ext cx="841650" cy="789209"/>
    <xdr:pic>
      <xdr:nvPicPr>
        <xdr:cNvPr id="10" name="Afbeelding 22">
          <a:extLst>
            <a:ext uri="{FF2B5EF4-FFF2-40B4-BE49-F238E27FC236}">
              <a16:creationId xmlns:a16="http://schemas.microsoft.com/office/drawing/2014/main" id="{F6EFB075-11D4-4FB0-852A-5D447F26EDD4}"/>
            </a:ext>
          </a:extLst>
        </xdr:cNvPr>
        <xdr:cNvPicPr>
          <a:picLocks noChangeAspect="1"/>
        </xdr:cNvPicPr>
      </xdr:nvPicPr>
      <xdr:blipFill>
        <a:blip xmlns:r="http://schemas.openxmlformats.org/officeDocument/2006/relationships" r:embed="rId1"/>
        <a:stretch>
          <a:fillRect/>
        </a:stretch>
      </xdr:blipFill>
      <xdr:spPr>
        <a:xfrm>
          <a:off x="6962775" y="1752600"/>
          <a:ext cx="841650" cy="789209"/>
        </a:xfrm>
        <a:prstGeom prst="rect">
          <a:avLst/>
        </a:prstGeom>
        <a:noFill/>
        <a:ln cap="flat">
          <a:noFill/>
        </a:ln>
      </xdr:spPr>
    </xdr:pic>
    <xdr:clientData/>
  </xdr:oneCellAnchor>
  <xdr:oneCellAnchor>
    <xdr:from>
      <xdr:col>16</xdr:col>
      <xdr:colOff>95253</xdr:colOff>
      <xdr:row>8</xdr:row>
      <xdr:rowOff>3047996</xdr:rowOff>
    </xdr:from>
    <xdr:ext cx="1067708" cy="3085194"/>
    <xdr:sp macro="" textlink="">
      <xdr:nvSpPr>
        <xdr:cNvPr id="16" name="Pijl: omhoog 9">
          <a:extLst>
            <a:ext uri="{FF2B5EF4-FFF2-40B4-BE49-F238E27FC236}">
              <a16:creationId xmlns:a16="http://schemas.microsoft.com/office/drawing/2014/main" id="{07167914-24DC-4293-9DE4-F02BC2EED5E1}"/>
            </a:ext>
          </a:extLst>
        </xdr:cNvPr>
        <xdr:cNvSpPr/>
      </xdr:nvSpPr>
      <xdr:spPr>
        <a:xfrm>
          <a:off x="8534403" y="4800596"/>
          <a:ext cx="1067708" cy="3085194"/>
        </a:xfrm>
        <a:custGeom>
          <a:avLst>
            <a:gd name="f0" fmla="val 3738"/>
            <a:gd name="f1" fmla="val 5400"/>
          </a:avLst>
          <a:gdLst>
            <a:gd name="f2" fmla="val 10800000"/>
            <a:gd name="f3" fmla="val 5400000"/>
            <a:gd name="f4" fmla="val 180"/>
            <a:gd name="f5" fmla="val w"/>
            <a:gd name="f6" fmla="val h"/>
            <a:gd name="f7" fmla="val 0"/>
            <a:gd name="f8" fmla="val 21600"/>
            <a:gd name="f9" fmla="val 10800"/>
            <a:gd name="f10" fmla="+- 0 0 -270"/>
            <a:gd name="f11" fmla="+- 0 0 -90"/>
            <a:gd name="f12" fmla="*/ f5 1 21600"/>
            <a:gd name="f13" fmla="*/ f6 1 21600"/>
            <a:gd name="f14" fmla="+- f8 0 f7"/>
            <a:gd name="f15" fmla="pin 0 f1 10800"/>
            <a:gd name="f16" fmla="pin 0 f0 21600"/>
            <a:gd name="f17" fmla="*/ f10 f2 1"/>
            <a:gd name="f18" fmla="*/ f11 f2 1"/>
            <a:gd name="f19" fmla="val f15"/>
            <a:gd name="f20" fmla="val f16"/>
            <a:gd name="f21" fmla="*/ f14 1 21600"/>
            <a:gd name="f22" fmla="*/ f15 f12 1"/>
            <a:gd name="f23" fmla="*/ f16 f13 1"/>
            <a:gd name="f24" fmla="*/ f17 1 f4"/>
            <a:gd name="f25" fmla="*/ f18 1 f4"/>
            <a:gd name="f26" fmla="+- 21600 0 f19"/>
            <a:gd name="f27" fmla="*/ f20 f19 1"/>
            <a:gd name="f28" fmla="*/ 21600 f21 1"/>
            <a:gd name="f29" fmla="*/ 0 f21 1"/>
            <a:gd name="f30" fmla="*/ f19 f12 1"/>
            <a:gd name="f31" fmla="*/ f20 f13 1"/>
            <a:gd name="f32" fmla="+- f24 0 f3"/>
            <a:gd name="f33" fmla="+- f25 0 f3"/>
            <a:gd name="f34" fmla="*/ f27 1 10800"/>
            <a:gd name="f35" fmla="*/ f29 1 f21"/>
            <a:gd name="f36" fmla="*/ f28 1 f21"/>
            <a:gd name="f37" fmla="*/ f26 f12 1"/>
            <a:gd name="f38" fmla="+- f20 0 f34"/>
            <a:gd name="f39" fmla="*/ f36 f13 1"/>
            <a:gd name="f40" fmla="*/ f35 f12 1"/>
            <a:gd name="f41" fmla="*/ f36 f12 1"/>
            <a:gd name="f42" fmla="*/ f38 f13 1"/>
          </a:gdLst>
          <a:ahLst>
            <a:ahXY gdRefX="f1" minX="f7" maxX="f9" gdRefY="f0" minY="f7" maxY="f8">
              <a:pos x="f22" y="f23"/>
            </a:ahXY>
          </a:ahLst>
          <a:cxnLst>
            <a:cxn ang="3cd4">
              <a:pos x="hc" y="t"/>
            </a:cxn>
            <a:cxn ang="0">
              <a:pos x="r" y="vc"/>
            </a:cxn>
            <a:cxn ang="cd4">
              <a:pos x="hc" y="b"/>
            </a:cxn>
            <a:cxn ang="cd2">
              <a:pos x="l" y="vc"/>
            </a:cxn>
            <a:cxn ang="f32">
              <a:pos x="f40" y="f31"/>
            </a:cxn>
            <a:cxn ang="f33">
              <a:pos x="f41" y="f31"/>
            </a:cxn>
          </a:cxnLst>
          <a:rect l="f30" t="f42" r="f37" b="f39"/>
          <a:pathLst>
            <a:path w="21600" h="21600">
              <a:moveTo>
                <a:pt x="f19" y="f8"/>
              </a:moveTo>
              <a:lnTo>
                <a:pt x="f19" y="f20"/>
              </a:lnTo>
              <a:lnTo>
                <a:pt x="f7" y="f20"/>
              </a:lnTo>
              <a:lnTo>
                <a:pt x="f9" y="f7"/>
              </a:lnTo>
              <a:lnTo>
                <a:pt x="f8" y="f20"/>
              </a:lnTo>
              <a:lnTo>
                <a:pt x="f26" y="f20"/>
              </a:lnTo>
              <a:lnTo>
                <a:pt x="f26" y="f8"/>
              </a:lnTo>
              <a:close/>
            </a:path>
          </a:pathLst>
        </a:custGeom>
        <a:solidFill>
          <a:srgbClr val="FF0000"/>
        </a:solidFill>
        <a:ln w="12701" cap="flat">
          <a:solidFill>
            <a:srgbClr val="2F528F"/>
          </a:solidFill>
          <a:prstDash val="solid"/>
          <a:miter/>
        </a:ln>
      </xdr:spPr>
      <xdr:txBody>
        <a:bodyPr vert="eaVert" wrap="square" lIns="91440" tIns="45720" rIns="91440" bIns="45720" anchor="ctr" anchorCtr="1" compatLnSpc="1">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nl-NL" sz="2800" b="1" i="0" u="none" strike="noStrike" kern="0" cap="none" spc="0" baseline="0">
              <a:solidFill>
                <a:srgbClr val="FFFFFF"/>
              </a:solidFill>
              <a:uFillTx/>
              <a:latin typeface="Calibri"/>
            </a:rPr>
            <a:t>Eisen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122p0620.cicwp.nl\8142-Userdata_P$\DMO\ST\DP&amp;V\P\PROJ%20POOL3\DVOW\12%20KERNTEAM%20VERTROUWELIJK\Anton%20Slagboom\Dashboard%20Wegingsfactor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leiding"/>
      <sheetName val="Dashboard_Wegingsfactoren1"/>
      <sheetName val="Blad1"/>
      <sheetName val="Dashboard_Wegingsfactoren"/>
      <sheetName val="Dashboard_Wegingsfactoren2"/>
    </sheetNames>
    <sheetDataSet>
      <sheetData sheetId="0"/>
      <sheetData sheetId="1">
        <row r="7">
          <cell r="E7">
            <v>45000000</v>
          </cell>
        </row>
      </sheetData>
      <sheetData sheetId="2"/>
      <sheetData sheetId="3">
        <row r="7">
          <cell r="E7">
            <v>45000000</v>
          </cell>
        </row>
        <row r="8">
          <cell r="E8">
            <v>10000000</v>
          </cell>
        </row>
        <row r="12">
          <cell r="E12">
            <v>8</v>
          </cell>
        </row>
        <row r="13">
          <cell r="E13">
            <v>10</v>
          </cell>
        </row>
        <row r="14">
          <cell r="E14">
            <v>10</v>
          </cell>
        </row>
        <row r="22">
          <cell r="I22">
            <v>0.8</v>
          </cell>
        </row>
        <row r="28">
          <cell r="I28">
            <v>0.16000000000000003</v>
          </cell>
        </row>
        <row r="29">
          <cell r="I29">
            <v>2.0000000000000004E-2</v>
          </cell>
        </row>
        <row r="30">
          <cell r="I30">
            <v>2.0000000000000004E-2</v>
          </cell>
        </row>
      </sheetData>
      <sheetData sheetId="4">
        <row r="7">
          <cell r="E7">
            <v>45000000</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761"/>
  <sheetViews>
    <sheetView topLeftCell="A14" workbookViewId="0">
      <selection activeCell="G22" sqref="G22"/>
    </sheetView>
  </sheetViews>
  <sheetFormatPr defaultRowHeight="14.25" x14ac:dyDescent="0.2"/>
  <cols>
    <col min="1" max="1" width="9.59765625" style="1" customWidth="1"/>
    <col min="2" max="27" width="9.59765625" style="5" customWidth="1"/>
    <col min="28" max="98" width="9.59765625" style="1" customWidth="1"/>
    <col min="99" max="99" width="9.59765625" style="5" customWidth="1"/>
    <col min="100" max="16384" width="9.59765625" style="5"/>
  </cols>
  <sheetData>
    <row r="1" spans="1:98" s="1" customFormat="1" x14ac:dyDescent="0.2"/>
    <row r="2" spans="1:98" s="1" customFormat="1" x14ac:dyDescent="0.2"/>
    <row r="3" spans="1:98" s="1" customFormat="1" x14ac:dyDescent="0.2"/>
    <row r="4" spans="1:98" s="1" customFormat="1" x14ac:dyDescent="0.2"/>
    <row r="5" spans="1:98" s="1" customFormat="1" x14ac:dyDescent="0.2"/>
    <row r="6" spans="1:98" s="1" customFormat="1" x14ac:dyDescent="0.2"/>
    <row r="7" spans="1:98" s="1" customFormat="1" ht="6" customHeight="1" x14ac:dyDescent="0.2"/>
    <row r="8" spans="1:98" s="1" customFormat="1" x14ac:dyDescent="0.2"/>
    <row r="9" spans="1:98" s="1" customFormat="1" x14ac:dyDescent="0.2"/>
    <row r="10" spans="1:98" s="1" customFormat="1" x14ac:dyDescent="0.2"/>
    <row r="11" spans="1:98" customFormat="1" ht="174" customHeight="1" x14ac:dyDescent="0.25">
      <c r="A11" s="1"/>
      <c r="B11" s="219" t="s">
        <v>95</v>
      </c>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row>
    <row r="12" spans="1:98" s="1" customFormat="1" x14ac:dyDescent="0.2"/>
    <row r="13" spans="1:98" s="1" customFormat="1" x14ac:dyDescent="0.2"/>
    <row r="14" spans="1:98" customFormat="1" ht="15" x14ac:dyDescent="0.25">
      <c r="A14" s="2"/>
      <c r="B14" s="3" t="s">
        <v>0</v>
      </c>
      <c r="C14" s="4"/>
      <c r="D14" s="4"/>
      <c r="E14" s="4"/>
      <c r="F14" s="4"/>
      <c r="G14" s="4"/>
      <c r="H14" s="4"/>
      <c r="I14" s="4"/>
      <c r="J14" s="4"/>
      <c r="K14" s="4"/>
      <c r="L14" s="4"/>
      <c r="M14" s="4"/>
      <c r="N14" s="4"/>
      <c r="O14" s="4"/>
      <c r="P14" s="4"/>
      <c r="Q14" s="4"/>
      <c r="R14" s="4"/>
      <c r="S14" s="4"/>
      <c r="T14" s="4"/>
      <c r="U14" s="4"/>
      <c r="V14" s="4"/>
      <c r="W14" s="4"/>
      <c r="X14" s="4"/>
      <c r="Y14" s="4"/>
      <c r="Z14" s="4"/>
      <c r="AA14" s="4"/>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row>
    <row r="15" spans="1:98" customFormat="1" ht="46.5" customHeight="1" x14ac:dyDescent="0.25">
      <c r="A15" s="2"/>
      <c r="B15" s="219" t="s">
        <v>96</v>
      </c>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row>
    <row r="16" spans="1:98" s="1" customFormat="1" ht="64.5" customHeight="1" x14ac:dyDescent="0.2">
      <c r="B16" s="221" t="s">
        <v>97</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row>
    <row r="17" spans="1:98" s="1" customFormat="1" x14ac:dyDescent="0.2"/>
    <row r="18" spans="1:98" customFormat="1" ht="15" x14ac:dyDescent="0.25">
      <c r="A18" s="2"/>
      <c r="B18" s="3" t="s">
        <v>1</v>
      </c>
      <c r="C18" s="4"/>
      <c r="D18" s="4"/>
      <c r="E18" s="4"/>
      <c r="F18" s="4"/>
      <c r="G18" s="4"/>
      <c r="H18" s="4"/>
      <c r="I18" s="4"/>
      <c r="J18" s="4"/>
      <c r="K18" s="4"/>
      <c r="L18" s="4"/>
      <c r="M18" s="4"/>
      <c r="N18" s="4"/>
      <c r="O18" s="4"/>
      <c r="P18" s="4"/>
      <c r="Q18" s="4"/>
      <c r="R18" s="4"/>
      <c r="S18" s="4"/>
      <c r="T18" s="4"/>
      <c r="U18" s="4"/>
      <c r="V18" s="4"/>
      <c r="W18" s="4"/>
      <c r="X18" s="4"/>
      <c r="Y18" s="4"/>
      <c r="Z18" s="4"/>
      <c r="AA18" s="4"/>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row>
    <row r="19" spans="1:98" customFormat="1" ht="34.5" customHeight="1" x14ac:dyDescent="0.25">
      <c r="A19" s="1"/>
      <c r="B19" s="220" t="s">
        <v>2</v>
      </c>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row>
    <row r="20" spans="1:98" s="1" customFormat="1" x14ac:dyDescent="0.2"/>
    <row r="21" spans="1:98" s="1" customFormat="1" x14ac:dyDescent="0.2"/>
    <row r="22" spans="1:98" s="1" customFormat="1" x14ac:dyDescent="0.2"/>
    <row r="23" spans="1:98" s="1" customFormat="1" x14ac:dyDescent="0.2"/>
    <row r="24" spans="1:98" s="1" customFormat="1" x14ac:dyDescent="0.2"/>
    <row r="25" spans="1:98" s="1" customFormat="1" x14ac:dyDescent="0.2"/>
    <row r="26" spans="1:98" s="1" customFormat="1" x14ac:dyDescent="0.2"/>
    <row r="27" spans="1:98" s="1" customFormat="1" x14ac:dyDescent="0.2"/>
    <row r="28" spans="1:98" s="1" customFormat="1" x14ac:dyDescent="0.2"/>
    <row r="29" spans="1:98" s="1" customFormat="1" x14ac:dyDescent="0.2"/>
    <row r="30" spans="1:98" s="1" customFormat="1" x14ac:dyDescent="0.2"/>
    <row r="31" spans="1:98" s="1" customFormat="1" x14ac:dyDescent="0.2"/>
    <row r="32" spans="1:98" s="1" customFormat="1" x14ac:dyDescent="0.2"/>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1" customFormat="1" x14ac:dyDescent="0.2"/>
    <row r="626" s="1" customFormat="1" x14ac:dyDescent="0.2"/>
    <row r="627" s="1" customFormat="1" x14ac:dyDescent="0.2"/>
    <row r="628" s="1" customFormat="1" x14ac:dyDescent="0.2"/>
    <row r="629" s="1" customFormat="1" x14ac:dyDescent="0.2"/>
    <row r="630" s="1" customFormat="1" x14ac:dyDescent="0.2"/>
    <row r="631" s="1" customFormat="1" x14ac:dyDescent="0.2"/>
    <row r="632" s="1" customFormat="1" x14ac:dyDescent="0.2"/>
    <row r="633" s="1" customFormat="1" x14ac:dyDescent="0.2"/>
    <row r="634" s="1" customFormat="1" x14ac:dyDescent="0.2"/>
    <row r="635" s="1" customFormat="1" x14ac:dyDescent="0.2"/>
    <row r="636" s="1" customFormat="1" x14ac:dyDescent="0.2"/>
    <row r="637" s="1" customFormat="1" x14ac:dyDescent="0.2"/>
    <row r="638" s="1" customFormat="1" x14ac:dyDescent="0.2"/>
    <row r="639" s="1" customFormat="1" x14ac:dyDescent="0.2"/>
    <row r="640" s="1" customFormat="1" x14ac:dyDescent="0.2"/>
    <row r="641" s="1" customFormat="1" x14ac:dyDescent="0.2"/>
    <row r="642" s="1" customFormat="1" x14ac:dyDescent="0.2"/>
    <row r="643" s="1" customFormat="1" x14ac:dyDescent="0.2"/>
    <row r="644" s="1" customFormat="1" x14ac:dyDescent="0.2"/>
    <row r="645" s="1" customFormat="1" x14ac:dyDescent="0.2"/>
    <row r="646" s="1" customFormat="1" x14ac:dyDescent="0.2"/>
    <row r="647" s="1" customFormat="1" x14ac:dyDescent="0.2"/>
    <row r="648" s="1" customFormat="1" x14ac:dyDescent="0.2"/>
    <row r="649" s="1" customFormat="1" x14ac:dyDescent="0.2"/>
    <row r="650" s="1" customFormat="1" x14ac:dyDescent="0.2"/>
    <row r="651" s="1" customFormat="1" x14ac:dyDescent="0.2"/>
    <row r="652" s="1" customFormat="1" x14ac:dyDescent="0.2"/>
    <row r="653" s="1" customFormat="1" x14ac:dyDescent="0.2"/>
    <row r="654" s="1" customFormat="1" x14ac:dyDescent="0.2"/>
    <row r="655" s="1" customFormat="1" x14ac:dyDescent="0.2"/>
    <row r="656" s="1" customFormat="1" x14ac:dyDescent="0.2"/>
    <row r="657" s="1" customFormat="1" x14ac:dyDescent="0.2"/>
    <row r="658" s="1" customFormat="1" x14ac:dyDescent="0.2"/>
    <row r="659" s="1" customFormat="1" x14ac:dyDescent="0.2"/>
    <row r="660" s="1" customFormat="1" x14ac:dyDescent="0.2"/>
    <row r="661" s="1" customFormat="1" x14ac:dyDescent="0.2"/>
    <row r="662" s="1" customFormat="1" x14ac:dyDescent="0.2"/>
    <row r="663" s="1" customFormat="1" x14ac:dyDescent="0.2"/>
    <row r="664" s="1" customFormat="1" x14ac:dyDescent="0.2"/>
    <row r="665" s="1" customFormat="1" x14ac:dyDescent="0.2"/>
    <row r="666" s="1" customFormat="1" x14ac:dyDescent="0.2"/>
    <row r="667" s="1" customFormat="1" x14ac:dyDescent="0.2"/>
    <row r="668" s="1" customFormat="1" x14ac:dyDescent="0.2"/>
    <row r="669" s="1" customFormat="1" x14ac:dyDescent="0.2"/>
    <row r="670" s="1" customFormat="1" x14ac:dyDescent="0.2"/>
    <row r="671" s="1" customFormat="1" x14ac:dyDescent="0.2"/>
    <row r="672" s="1" customFormat="1" x14ac:dyDescent="0.2"/>
    <row r="673" s="1" customFormat="1" x14ac:dyDescent="0.2"/>
    <row r="674" s="1" customFormat="1" x14ac:dyDescent="0.2"/>
    <row r="675" s="1" customFormat="1" x14ac:dyDescent="0.2"/>
    <row r="676" s="1" customFormat="1" x14ac:dyDescent="0.2"/>
    <row r="677" s="1" customFormat="1" x14ac:dyDescent="0.2"/>
    <row r="678" s="1" customFormat="1" x14ac:dyDescent="0.2"/>
    <row r="679" s="1" customFormat="1" x14ac:dyDescent="0.2"/>
    <row r="680" s="1" customFormat="1" x14ac:dyDescent="0.2"/>
    <row r="681" s="1" customFormat="1" x14ac:dyDescent="0.2"/>
    <row r="682" s="1" customFormat="1" x14ac:dyDescent="0.2"/>
    <row r="683" s="1" customFormat="1" x14ac:dyDescent="0.2"/>
    <row r="684" s="1" customFormat="1" x14ac:dyDescent="0.2"/>
    <row r="685" s="1" customFormat="1" x14ac:dyDescent="0.2"/>
    <row r="686" s="1" customFormat="1" x14ac:dyDescent="0.2"/>
    <row r="687" s="1" customFormat="1" x14ac:dyDescent="0.2"/>
    <row r="688" s="1" customFormat="1" x14ac:dyDescent="0.2"/>
    <row r="689" s="1" customFormat="1" x14ac:dyDescent="0.2"/>
    <row r="690" s="1" customFormat="1" x14ac:dyDescent="0.2"/>
    <row r="691" s="1" customFormat="1" x14ac:dyDescent="0.2"/>
    <row r="692" s="1" customFormat="1" x14ac:dyDescent="0.2"/>
    <row r="693" s="1" customFormat="1" x14ac:dyDescent="0.2"/>
    <row r="694" s="1" customFormat="1" x14ac:dyDescent="0.2"/>
    <row r="695" s="1" customFormat="1" x14ac:dyDescent="0.2"/>
    <row r="696" s="1" customFormat="1" x14ac:dyDescent="0.2"/>
    <row r="697" s="1" customFormat="1" x14ac:dyDescent="0.2"/>
    <row r="698" s="1" customFormat="1" x14ac:dyDescent="0.2"/>
    <row r="699" s="1" customFormat="1" x14ac:dyDescent="0.2"/>
    <row r="700" s="1" customFormat="1" x14ac:dyDescent="0.2"/>
    <row r="701" s="1" customFormat="1" x14ac:dyDescent="0.2"/>
    <row r="702" s="1" customFormat="1" x14ac:dyDescent="0.2"/>
    <row r="703" s="1" customFormat="1" x14ac:dyDescent="0.2"/>
    <row r="704" s="1" customFormat="1" x14ac:dyDescent="0.2"/>
    <row r="705" s="1" customFormat="1" x14ac:dyDescent="0.2"/>
    <row r="706" s="1" customFormat="1" x14ac:dyDescent="0.2"/>
    <row r="707" s="1" customFormat="1" x14ac:dyDescent="0.2"/>
    <row r="708" s="1" customFormat="1" x14ac:dyDescent="0.2"/>
    <row r="709" s="1" customFormat="1" x14ac:dyDescent="0.2"/>
    <row r="710" s="1" customFormat="1" x14ac:dyDescent="0.2"/>
    <row r="711" s="1" customFormat="1" x14ac:dyDescent="0.2"/>
    <row r="712" s="1" customFormat="1" x14ac:dyDescent="0.2"/>
    <row r="713" s="1" customFormat="1" x14ac:dyDescent="0.2"/>
    <row r="714" s="1" customFormat="1" x14ac:dyDescent="0.2"/>
    <row r="715" s="1" customFormat="1" x14ac:dyDescent="0.2"/>
    <row r="716" s="1" customFormat="1" x14ac:dyDescent="0.2"/>
    <row r="717" s="1" customFormat="1" x14ac:dyDescent="0.2"/>
    <row r="718" s="1" customFormat="1" x14ac:dyDescent="0.2"/>
    <row r="719" s="1" customFormat="1" x14ac:dyDescent="0.2"/>
    <row r="720" s="1" customFormat="1" x14ac:dyDescent="0.2"/>
    <row r="721" s="1" customFormat="1" x14ac:dyDescent="0.2"/>
    <row r="722" s="1" customFormat="1" x14ac:dyDescent="0.2"/>
    <row r="723" s="1" customFormat="1" x14ac:dyDescent="0.2"/>
    <row r="724" s="1" customFormat="1" x14ac:dyDescent="0.2"/>
    <row r="725" s="1" customFormat="1" x14ac:dyDescent="0.2"/>
    <row r="726" s="1" customFormat="1" x14ac:dyDescent="0.2"/>
    <row r="727" s="1" customFormat="1" x14ac:dyDescent="0.2"/>
    <row r="728" s="1" customFormat="1" x14ac:dyDescent="0.2"/>
    <row r="729" s="1" customFormat="1" x14ac:dyDescent="0.2"/>
    <row r="730" s="1" customFormat="1" x14ac:dyDescent="0.2"/>
    <row r="731" s="1" customFormat="1" x14ac:dyDescent="0.2"/>
    <row r="732" s="1" customFormat="1" x14ac:dyDescent="0.2"/>
    <row r="733" s="1" customFormat="1" x14ac:dyDescent="0.2"/>
    <row r="734" s="1" customFormat="1" x14ac:dyDescent="0.2"/>
    <row r="735" s="1" customFormat="1" x14ac:dyDescent="0.2"/>
    <row r="736" s="1" customFormat="1" x14ac:dyDescent="0.2"/>
    <row r="737" s="1" customFormat="1" x14ac:dyDescent="0.2"/>
    <row r="738" s="1" customFormat="1" x14ac:dyDescent="0.2"/>
    <row r="739" s="1" customFormat="1" x14ac:dyDescent="0.2"/>
    <row r="740" s="1" customFormat="1" x14ac:dyDescent="0.2"/>
    <row r="741" s="1" customFormat="1" x14ac:dyDescent="0.2"/>
    <row r="742" s="1" customFormat="1" x14ac:dyDescent="0.2"/>
    <row r="743" s="1" customFormat="1" x14ac:dyDescent="0.2"/>
    <row r="744" s="1" customFormat="1" x14ac:dyDescent="0.2"/>
    <row r="745" s="1" customFormat="1" x14ac:dyDescent="0.2"/>
    <row r="746" s="1" customFormat="1" x14ac:dyDescent="0.2"/>
    <row r="747" s="1" customFormat="1" x14ac:dyDescent="0.2"/>
    <row r="748" s="1" customFormat="1" x14ac:dyDescent="0.2"/>
    <row r="749" s="1" customFormat="1" x14ac:dyDescent="0.2"/>
    <row r="750" s="1" customFormat="1" x14ac:dyDescent="0.2"/>
    <row r="751" s="1" customFormat="1" x14ac:dyDescent="0.2"/>
    <row r="752" s="1" customFormat="1" x14ac:dyDescent="0.2"/>
    <row r="753" s="1" customFormat="1" x14ac:dyDescent="0.2"/>
    <row r="754" s="1" customFormat="1" x14ac:dyDescent="0.2"/>
    <row r="755" s="1" customFormat="1" x14ac:dyDescent="0.2"/>
    <row r="756" s="1" customFormat="1" x14ac:dyDescent="0.2"/>
    <row r="757" s="1" customFormat="1" x14ac:dyDescent="0.2"/>
    <row r="758" s="1" customFormat="1" x14ac:dyDescent="0.2"/>
    <row r="759" s="1" customFormat="1" x14ac:dyDescent="0.2"/>
    <row r="760" s="1" customFormat="1" x14ac:dyDescent="0.2"/>
    <row r="761" s="1" customFormat="1" x14ac:dyDescent="0.2"/>
  </sheetData>
  <mergeCells count="4">
    <mergeCell ref="B11:AA11"/>
    <mergeCell ref="B15:AA15"/>
    <mergeCell ref="B19:AA19"/>
    <mergeCell ref="B16:AA16"/>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O1197"/>
  <sheetViews>
    <sheetView workbookViewId="0"/>
  </sheetViews>
  <sheetFormatPr defaultRowHeight="15" x14ac:dyDescent="0.25"/>
  <cols>
    <col min="1" max="2" width="2" style="5" customWidth="1"/>
    <col min="3" max="3" width="55.19921875" style="45" bestFit="1" customWidth="1"/>
    <col min="4" max="4" width="2" style="5" customWidth="1"/>
    <col min="5" max="5" width="6" style="46" customWidth="1"/>
    <col min="6" max="6" width="21" style="46" customWidth="1"/>
    <col min="7" max="7" width="2" style="5" customWidth="1"/>
    <col min="8" max="8" width="6" style="5" customWidth="1"/>
    <col min="9" max="9" width="21" style="5" customWidth="1"/>
    <col min="10" max="10" width="2" style="5" customWidth="1"/>
    <col min="11" max="11" width="6" style="5" customWidth="1"/>
    <col min="12" max="12" width="21" style="5" customWidth="1"/>
    <col min="13" max="13" width="2" style="5" customWidth="1"/>
    <col min="14" max="14" width="6" style="5" customWidth="1"/>
    <col min="15" max="15" width="21" style="5" customWidth="1"/>
    <col min="16" max="16" width="2" style="5" customWidth="1"/>
    <col min="17" max="17" width="6" style="5" customWidth="1"/>
    <col min="18" max="18" width="21" style="5" customWidth="1"/>
    <col min="19" max="19" width="2" style="5" customWidth="1"/>
    <col min="20" max="20" width="2.796875" style="33" customWidth="1"/>
    <col min="21" max="22" width="9.59765625" style="1" customWidth="1"/>
    <col min="23" max="23" width="22.3984375" style="1" customWidth="1"/>
    <col min="24" max="171" width="9.59765625" style="1" customWidth="1"/>
    <col min="172" max="172" width="9.59765625" style="5" customWidth="1"/>
    <col min="173" max="16384" width="9.59765625" style="5"/>
  </cols>
  <sheetData>
    <row r="1" spans="1:171" s="1" customFormat="1" x14ac:dyDescent="0.25">
      <c r="C1" s="6"/>
      <c r="E1" s="7"/>
      <c r="F1" s="7"/>
      <c r="T1" s="8"/>
    </row>
    <row r="2" spans="1:171" s="1" customFormat="1" x14ac:dyDescent="0.25">
      <c r="C2" s="6"/>
      <c r="E2" s="7"/>
      <c r="F2" s="7"/>
      <c r="T2" s="8"/>
    </row>
    <row r="3" spans="1:171" s="1" customFormat="1" x14ac:dyDescent="0.25">
      <c r="C3" s="6"/>
      <c r="E3" s="7"/>
      <c r="F3" s="7"/>
      <c r="T3" s="8"/>
    </row>
    <row r="4" spans="1:171" s="1" customFormat="1" ht="15.75" thickBot="1" x14ac:dyDescent="0.3">
      <c r="C4" s="6"/>
      <c r="E4" s="7"/>
      <c r="F4" s="7"/>
      <c r="T4" s="8"/>
    </row>
    <row r="5" spans="1:171" s="13" customFormat="1" ht="50.25" customHeight="1" thickBot="1" x14ac:dyDescent="0.3">
      <c r="A5" s="9" t="s">
        <v>3</v>
      </c>
      <c r="B5" s="10"/>
      <c r="C5" s="10"/>
      <c r="D5" s="10"/>
      <c r="E5" s="10"/>
      <c r="F5" s="10"/>
      <c r="G5" s="10"/>
      <c r="H5" s="10"/>
      <c r="I5" s="10"/>
      <c r="J5" s="10"/>
      <c r="K5" s="10"/>
      <c r="L5" s="10"/>
      <c r="M5" s="10"/>
      <c r="N5" s="10"/>
      <c r="O5" s="10"/>
      <c r="P5" s="10"/>
      <c r="Q5" s="10"/>
      <c r="R5" s="10"/>
      <c r="S5" s="10"/>
      <c r="T5" s="11"/>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row>
    <row r="6" spans="1:171" s="2" customFormat="1" ht="6" customHeight="1" x14ac:dyDescent="0.25">
      <c r="A6" s="14"/>
      <c r="B6" s="1"/>
      <c r="C6" s="6"/>
      <c r="D6" s="1"/>
      <c r="E6" s="7"/>
      <c r="F6" s="7"/>
      <c r="G6" s="1"/>
      <c r="H6" s="1"/>
      <c r="I6" s="1"/>
      <c r="J6" s="1"/>
      <c r="K6" s="1"/>
      <c r="L6" s="1"/>
      <c r="M6" s="1"/>
      <c r="N6" s="1"/>
      <c r="O6" s="1"/>
      <c r="P6" s="1"/>
      <c r="Q6" s="1"/>
      <c r="R6" s="1"/>
      <c r="S6" s="1"/>
      <c r="T6" s="15"/>
    </row>
    <row r="7" spans="1:171" s="2" customFormat="1" x14ac:dyDescent="0.25">
      <c r="A7" s="16" t="s">
        <v>4</v>
      </c>
      <c r="B7" s="1"/>
      <c r="C7" s="6"/>
      <c r="D7" s="1"/>
      <c r="E7" s="7"/>
      <c r="F7" s="7"/>
      <c r="G7" s="1"/>
      <c r="H7" s="1"/>
      <c r="I7" s="1"/>
      <c r="J7" s="1"/>
      <c r="K7" s="1"/>
      <c r="L7" s="1"/>
      <c r="M7" s="1"/>
      <c r="N7" s="1"/>
      <c r="O7" s="1"/>
      <c r="P7" s="1"/>
      <c r="Q7" s="1"/>
      <c r="R7" s="1"/>
      <c r="S7" s="1"/>
      <c r="T7" s="15"/>
    </row>
    <row r="8" spans="1:171" s="2" customFormat="1" ht="6" customHeight="1" thickBot="1" x14ac:dyDescent="0.3">
      <c r="A8" s="14"/>
      <c r="B8" s="1"/>
      <c r="C8" s="6"/>
      <c r="D8" s="1"/>
      <c r="E8" s="7"/>
      <c r="F8" s="7"/>
      <c r="G8" s="1"/>
      <c r="H8" s="1"/>
      <c r="I8" s="1"/>
      <c r="J8" s="1"/>
      <c r="K8" s="1"/>
      <c r="L8" s="1"/>
      <c r="M8" s="1"/>
      <c r="N8" s="1"/>
      <c r="O8" s="1"/>
      <c r="P8" s="1"/>
      <c r="Q8" s="1"/>
      <c r="R8" s="1"/>
      <c r="S8" s="1"/>
      <c r="T8" s="15"/>
    </row>
    <row r="9" spans="1:171" s="2" customFormat="1" ht="409.5" customHeight="1" thickTop="1" thickBot="1" x14ac:dyDescent="0.3">
      <c r="A9" s="17"/>
      <c r="B9" s="1"/>
      <c r="C9" s="232" t="s">
        <v>5</v>
      </c>
      <c r="D9" s="232"/>
      <c r="E9" s="232"/>
      <c r="F9" s="232"/>
      <c r="G9" s="232"/>
      <c r="H9" s="232"/>
      <c r="I9" s="1"/>
      <c r="J9" s="1"/>
      <c r="K9" s="1"/>
      <c r="L9" s="1"/>
      <c r="M9" s="1"/>
      <c r="N9" s="1"/>
      <c r="O9" s="1"/>
      <c r="P9" s="1"/>
      <c r="Q9" s="1"/>
      <c r="R9" s="1"/>
      <c r="S9" s="1"/>
      <c r="T9" s="15"/>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row>
    <row r="10" spans="1:171" s="2" customFormat="1" ht="59.25" customHeight="1" thickTop="1" thickBot="1" x14ac:dyDescent="0.3">
      <c r="A10" s="17"/>
      <c r="B10" s="1"/>
      <c r="C10" s="232"/>
      <c r="D10" s="232"/>
      <c r="E10" s="232"/>
      <c r="F10" s="232"/>
      <c r="G10" s="232"/>
      <c r="H10" s="232"/>
      <c r="I10" s="1"/>
      <c r="J10" s="1"/>
      <c r="K10" s="1"/>
      <c r="L10" s="1"/>
      <c r="M10" s="1"/>
      <c r="N10" s="1"/>
      <c r="O10" s="1"/>
      <c r="P10" s="1"/>
      <c r="Q10" s="1"/>
      <c r="R10" s="1"/>
      <c r="S10" s="1"/>
      <c r="T10" s="15"/>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row>
    <row r="11" spans="1:171" s="2" customFormat="1" ht="18" customHeight="1" thickTop="1" thickBot="1" x14ac:dyDescent="0.3">
      <c r="A11" s="18"/>
      <c r="B11" s="19"/>
      <c r="C11" s="20"/>
      <c r="D11" s="19"/>
      <c r="E11" s="21"/>
      <c r="F11" s="21"/>
      <c r="G11" s="19"/>
      <c r="H11" s="19"/>
      <c r="I11" s="19"/>
      <c r="J11" s="19"/>
      <c r="K11" s="19"/>
      <c r="L11" s="19"/>
      <c r="M11" s="19"/>
      <c r="N11" s="19"/>
      <c r="O11" s="19"/>
      <c r="P11" s="19"/>
      <c r="Q11" s="19"/>
      <c r="R11" s="19"/>
      <c r="S11" s="19"/>
      <c r="T11" s="22"/>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row>
    <row r="12" spans="1:171" s="2" customFormat="1" ht="6" customHeight="1" thickBot="1" x14ac:dyDescent="0.3">
      <c r="A12" s="1"/>
      <c r="B12" s="1"/>
      <c r="C12" s="6"/>
      <c r="D12" s="1"/>
      <c r="E12" s="7"/>
      <c r="F12" s="7"/>
      <c r="G12" s="1"/>
      <c r="H12" s="1"/>
      <c r="I12" s="1"/>
      <c r="J12" s="1"/>
      <c r="K12" s="1"/>
      <c r="L12" s="1"/>
      <c r="M12" s="1"/>
      <c r="N12" s="1"/>
      <c r="O12" s="1"/>
      <c r="P12" s="1"/>
      <c r="Q12" s="1"/>
      <c r="R12" s="1"/>
      <c r="S12" s="1"/>
      <c r="T12" s="8"/>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row>
    <row r="13" spans="1:171" s="13" customFormat="1" ht="23.25" customHeight="1" thickBot="1" x14ac:dyDescent="0.3">
      <c r="A13" s="23" t="s">
        <v>6</v>
      </c>
      <c r="B13" s="24"/>
      <c r="C13" s="25"/>
      <c r="D13" s="24"/>
      <c r="E13" s="26"/>
      <c r="F13" s="26"/>
      <c r="G13" s="24"/>
      <c r="H13" s="24"/>
      <c r="I13" s="24"/>
      <c r="J13" s="24"/>
      <c r="K13" s="24"/>
      <c r="L13" s="24"/>
      <c r="M13" s="24"/>
      <c r="N13" s="24"/>
      <c r="O13" s="24"/>
      <c r="P13" s="24"/>
      <c r="Q13" s="24"/>
      <c r="R13" s="24"/>
      <c r="S13" s="24"/>
      <c r="T13" s="27"/>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row>
    <row r="14" spans="1:171" s="2" customFormat="1" ht="12.75" customHeight="1" x14ac:dyDescent="0.25">
      <c r="B14" s="1"/>
      <c r="C14" s="6"/>
      <c r="D14" s="1"/>
      <c r="E14" s="7"/>
      <c r="F14" s="7"/>
      <c r="G14" s="1"/>
      <c r="H14" s="1"/>
      <c r="I14" s="1"/>
      <c r="J14" s="1"/>
      <c r="K14" s="1"/>
      <c r="L14" s="1"/>
      <c r="M14" s="1"/>
      <c r="N14" s="1"/>
      <c r="O14" s="1"/>
      <c r="P14" s="1"/>
      <c r="Q14" s="1"/>
      <c r="R14" s="1"/>
      <c r="S14" s="1"/>
      <c r="T14" s="8"/>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row>
    <row r="15" spans="1:171" s="2" customFormat="1" ht="12.75" customHeight="1" x14ac:dyDescent="0.25">
      <c r="A15" s="1" t="s">
        <v>7</v>
      </c>
      <c r="B15" s="1"/>
      <c r="C15" s="6"/>
      <c r="D15" s="1"/>
      <c r="E15" s="7"/>
      <c r="F15" s="7"/>
      <c r="G15" s="1"/>
      <c r="H15" s="1"/>
      <c r="I15" s="1"/>
      <c r="J15" s="1"/>
      <c r="K15" s="1"/>
      <c r="L15" s="1"/>
      <c r="M15" s="1"/>
      <c r="N15" s="1"/>
      <c r="O15" s="1"/>
      <c r="P15" s="1"/>
      <c r="Q15" s="1"/>
      <c r="R15" s="1"/>
      <c r="S15" s="1"/>
      <c r="T15" s="8"/>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row>
    <row r="16" spans="1:171" s="2" customFormat="1" ht="12.75" customHeight="1" thickBot="1" x14ac:dyDescent="0.3">
      <c r="A16" s="1"/>
      <c r="B16" s="1"/>
      <c r="C16" s="6"/>
      <c r="D16" s="1"/>
      <c r="E16" s="7"/>
      <c r="F16" s="7"/>
      <c r="G16" s="1"/>
      <c r="H16" s="1"/>
      <c r="I16" s="1"/>
      <c r="J16" s="1"/>
      <c r="K16" s="1"/>
      <c r="L16" s="1"/>
      <c r="M16" s="1"/>
      <c r="N16" s="1"/>
      <c r="O16" s="1"/>
      <c r="P16" s="1"/>
      <c r="Q16" s="1"/>
      <c r="R16" s="1"/>
      <c r="S16" s="1"/>
      <c r="T16" s="8"/>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row>
    <row r="17" spans="1:171" customFormat="1" ht="6" customHeight="1" x14ac:dyDescent="0.25">
      <c r="A17" s="28"/>
      <c r="B17" s="29"/>
      <c r="C17" s="30"/>
      <c r="D17" s="29"/>
      <c r="E17" s="31"/>
      <c r="F17" s="31"/>
      <c r="G17" s="29"/>
      <c r="H17" s="29"/>
      <c r="I17" s="29"/>
      <c r="J17" s="29"/>
      <c r="K17" s="29"/>
      <c r="L17" s="29"/>
      <c r="M17" s="29"/>
      <c r="N17" s="29"/>
      <c r="O17" s="29"/>
      <c r="P17" s="29"/>
      <c r="Q17" s="29"/>
      <c r="R17" s="29"/>
      <c r="S17" s="32"/>
      <c r="T17" s="33"/>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row>
    <row r="18" spans="1:171" customFormat="1" ht="20.25" customHeight="1" x14ac:dyDescent="0.25">
      <c r="A18" s="34"/>
      <c r="B18" s="233" t="s">
        <v>8</v>
      </c>
      <c r="C18" s="233"/>
      <c r="D18" s="35"/>
      <c r="E18" s="36"/>
      <c r="F18" s="36"/>
      <c r="G18" s="36"/>
      <c r="H18" s="225" t="s">
        <v>9</v>
      </c>
      <c r="I18" s="37" t="s">
        <v>10</v>
      </c>
      <c r="J18" s="36"/>
      <c r="K18" s="36"/>
      <c r="L18" s="36"/>
      <c r="M18" s="36"/>
      <c r="N18" s="36"/>
      <c r="O18" s="36"/>
      <c r="P18" s="36"/>
      <c r="Q18" s="36"/>
      <c r="R18" s="36"/>
      <c r="S18" s="38"/>
      <c r="T18" s="33"/>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row>
    <row r="19" spans="1:171" customFormat="1" ht="30" customHeight="1" x14ac:dyDescent="0.25">
      <c r="A19" s="34"/>
      <c r="B19" s="233"/>
      <c r="C19" s="233"/>
      <c r="D19" s="35"/>
      <c r="E19" s="36"/>
      <c r="F19" s="36"/>
      <c r="G19" s="36"/>
      <c r="H19" s="225"/>
      <c r="I19" s="39" t="s">
        <v>11</v>
      </c>
      <c r="J19" s="36"/>
      <c r="K19" s="36"/>
      <c r="L19" s="36"/>
      <c r="M19" s="36"/>
      <c r="N19" s="36"/>
      <c r="O19" s="36"/>
      <c r="P19" s="36"/>
      <c r="Q19" s="36"/>
      <c r="R19" s="36"/>
      <c r="S19" s="38"/>
      <c r="T19" s="33"/>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row>
    <row r="20" spans="1:171" customFormat="1" ht="16.5" customHeight="1" x14ac:dyDescent="0.25">
      <c r="A20" s="34"/>
      <c r="B20" s="233"/>
      <c r="C20" s="233"/>
      <c r="D20" s="35"/>
      <c r="E20" s="36"/>
      <c r="F20" s="36"/>
      <c r="G20" s="36"/>
      <c r="H20" s="225"/>
      <c r="I20" s="224" t="s">
        <v>12</v>
      </c>
      <c r="J20" s="36"/>
      <c r="K20" s="225" t="s">
        <v>13</v>
      </c>
      <c r="L20" s="37" t="s">
        <v>10</v>
      </c>
      <c r="M20" s="36"/>
      <c r="N20" s="36"/>
      <c r="O20" s="36"/>
      <c r="P20" s="36"/>
      <c r="Q20" s="36"/>
      <c r="R20" s="36"/>
      <c r="S20" s="38"/>
      <c r="T20" s="33"/>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row>
    <row r="21" spans="1:171" customFormat="1" ht="18.75" customHeight="1" x14ac:dyDescent="0.25">
      <c r="A21" s="34"/>
      <c r="B21" s="233"/>
      <c r="C21" s="233"/>
      <c r="D21" s="35"/>
      <c r="E21" s="225" t="s">
        <v>14</v>
      </c>
      <c r="F21" s="39" t="s">
        <v>11</v>
      </c>
      <c r="G21" s="36"/>
      <c r="H21" s="225"/>
      <c r="I21" s="224"/>
      <c r="J21" s="36"/>
      <c r="K21" s="225"/>
      <c r="L21" s="224" t="s">
        <v>12</v>
      </c>
      <c r="M21" s="36"/>
      <c r="N21" s="36"/>
      <c r="O21" s="36"/>
      <c r="P21" s="36"/>
      <c r="Q21" s="225" t="s">
        <v>15</v>
      </c>
      <c r="R21" s="226" t="s">
        <v>10</v>
      </c>
      <c r="S21" s="38"/>
      <c r="T21" s="33"/>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row>
    <row r="22" spans="1:171" customFormat="1" ht="6" customHeight="1" thickBot="1" x14ac:dyDescent="0.3">
      <c r="A22" s="34"/>
      <c r="B22" s="233"/>
      <c r="C22" s="233"/>
      <c r="D22" s="35"/>
      <c r="E22" s="225"/>
      <c r="F22" s="227" t="s">
        <v>12</v>
      </c>
      <c r="G22" s="36"/>
      <c r="H22" s="225"/>
      <c r="I22" s="224"/>
      <c r="J22" s="36"/>
      <c r="K22" s="225"/>
      <c r="L22" s="224"/>
      <c r="M22" s="36"/>
      <c r="N22" s="36"/>
      <c r="O22" s="36"/>
      <c r="P22" s="36"/>
      <c r="Q22" s="225"/>
      <c r="R22" s="226"/>
      <c r="S22" s="38"/>
      <c r="T22" s="33"/>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row>
    <row r="23" spans="1:171" customFormat="1" ht="6" customHeight="1" thickBot="1" x14ac:dyDescent="0.3">
      <c r="A23" s="34"/>
      <c r="B23" s="233"/>
      <c r="C23" s="233"/>
      <c r="D23" s="35"/>
      <c r="E23" s="225"/>
      <c r="F23" s="227"/>
      <c r="G23" s="36"/>
      <c r="H23" s="225"/>
      <c r="I23" s="224"/>
      <c r="J23" s="36"/>
      <c r="K23" s="225"/>
      <c r="L23" s="224"/>
      <c r="M23" s="36"/>
      <c r="N23" s="36"/>
      <c r="O23" s="36"/>
      <c r="P23" s="36"/>
      <c r="Q23" s="225"/>
      <c r="R23" s="227" t="s">
        <v>12</v>
      </c>
      <c r="S23" s="38"/>
      <c r="T23" s="33"/>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row>
    <row r="24" spans="1:171" customFormat="1" ht="13.5" customHeight="1" thickBot="1" x14ac:dyDescent="0.3">
      <c r="A24" s="34"/>
      <c r="B24" s="233"/>
      <c r="C24" s="233"/>
      <c r="D24" s="35"/>
      <c r="E24" s="225"/>
      <c r="F24" s="227"/>
      <c r="G24" s="36"/>
      <c r="H24" s="225"/>
      <c r="I24" s="228" t="s">
        <v>16</v>
      </c>
      <c r="J24" s="36"/>
      <c r="K24" s="225"/>
      <c r="L24" s="224"/>
      <c r="M24" s="36"/>
      <c r="N24" s="229" t="s">
        <v>17</v>
      </c>
      <c r="O24" s="230" t="s">
        <v>18</v>
      </c>
      <c r="P24" s="36"/>
      <c r="Q24" s="225"/>
      <c r="R24" s="227"/>
      <c r="S24" s="38"/>
      <c r="T24" s="33"/>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row>
    <row r="25" spans="1:171" customFormat="1" ht="6" customHeight="1" thickBot="1" x14ac:dyDescent="0.3">
      <c r="A25" s="34"/>
      <c r="B25" s="233"/>
      <c r="C25" s="233"/>
      <c r="D25" s="35"/>
      <c r="E25" s="225"/>
      <c r="F25" s="227"/>
      <c r="G25" s="36"/>
      <c r="H25" s="225"/>
      <c r="I25" s="228"/>
      <c r="J25" s="36"/>
      <c r="K25" s="225"/>
      <c r="L25" s="231" t="s">
        <v>16</v>
      </c>
      <c r="M25" s="36"/>
      <c r="N25" s="229"/>
      <c r="O25" s="230"/>
      <c r="P25" s="36"/>
      <c r="Q25" s="225"/>
      <c r="R25" s="227"/>
      <c r="S25" s="38"/>
      <c r="T25" s="33"/>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row>
    <row r="26" spans="1:171" customFormat="1" ht="9.75" customHeight="1" thickBot="1" x14ac:dyDescent="0.3">
      <c r="A26" s="34"/>
      <c r="B26" s="233"/>
      <c r="C26" s="233"/>
      <c r="D26" s="35"/>
      <c r="E26" s="225"/>
      <c r="F26" s="227"/>
      <c r="G26" s="36"/>
      <c r="H26" s="225"/>
      <c r="I26" s="228"/>
      <c r="J26" s="36"/>
      <c r="K26" s="225"/>
      <c r="L26" s="231"/>
      <c r="M26" s="36"/>
      <c r="N26" s="229"/>
      <c r="O26" s="230"/>
      <c r="P26" s="36"/>
      <c r="Q26" s="225"/>
      <c r="R26" s="230" t="s">
        <v>19</v>
      </c>
      <c r="S26" s="38"/>
      <c r="T26" s="33"/>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row>
    <row r="27" spans="1:171" customFormat="1" ht="25.5" customHeight="1" thickBot="1" x14ac:dyDescent="0.3">
      <c r="A27" s="34"/>
      <c r="B27" s="233"/>
      <c r="C27" s="233"/>
      <c r="D27" s="35"/>
      <c r="E27" s="225"/>
      <c r="F27" s="230" t="s">
        <v>20</v>
      </c>
      <c r="G27" s="36"/>
      <c r="H27" s="225"/>
      <c r="I27" s="228"/>
      <c r="J27" s="36"/>
      <c r="K27" s="225"/>
      <c r="L27" s="231"/>
      <c r="M27" s="36"/>
      <c r="N27" s="229"/>
      <c r="O27" s="230"/>
      <c r="P27" s="36"/>
      <c r="Q27" s="225"/>
      <c r="R27" s="230"/>
      <c r="S27" s="38"/>
      <c r="T27" s="33"/>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row>
    <row r="28" spans="1:171" customFormat="1" ht="6.75" customHeight="1" thickBot="1" x14ac:dyDescent="0.3">
      <c r="A28" s="34"/>
      <c r="B28" s="233"/>
      <c r="C28" s="233"/>
      <c r="D28" s="35"/>
      <c r="E28" s="225"/>
      <c r="F28" s="230"/>
      <c r="G28" s="36"/>
      <c r="H28" s="225"/>
      <c r="I28" s="230" t="s">
        <v>21</v>
      </c>
      <c r="J28" s="36"/>
      <c r="K28" s="225"/>
      <c r="L28" s="231"/>
      <c r="M28" s="36"/>
      <c r="N28" s="229"/>
      <c r="O28" s="230"/>
      <c r="P28" s="36"/>
      <c r="Q28" s="225"/>
      <c r="R28" s="230"/>
      <c r="S28" s="38"/>
      <c r="T28" s="33"/>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row>
    <row r="29" spans="1:171" customFormat="1" ht="6.75" customHeight="1" thickBot="1" x14ac:dyDescent="0.3">
      <c r="A29" s="34"/>
      <c r="B29" s="233"/>
      <c r="C29" s="233"/>
      <c r="D29" s="35"/>
      <c r="E29" s="225"/>
      <c r="F29" s="230"/>
      <c r="G29" s="36"/>
      <c r="H29" s="225"/>
      <c r="I29" s="230"/>
      <c r="J29" s="36"/>
      <c r="K29" s="225"/>
      <c r="L29" s="223" t="s">
        <v>22</v>
      </c>
      <c r="M29" s="36"/>
      <c r="N29" s="229"/>
      <c r="O29" s="230"/>
      <c r="P29" s="36"/>
      <c r="Q29" s="225"/>
      <c r="R29" s="230"/>
      <c r="S29" s="38"/>
      <c r="T29" s="33"/>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row>
    <row r="30" spans="1:171" customFormat="1" ht="392.25" customHeight="1" thickBot="1" x14ac:dyDescent="0.3">
      <c r="A30" s="34"/>
      <c r="B30" s="233"/>
      <c r="C30" s="233"/>
      <c r="D30" s="35"/>
      <c r="E30" s="225"/>
      <c r="F30" s="230"/>
      <c r="G30" s="36"/>
      <c r="H30" s="225"/>
      <c r="I30" s="230"/>
      <c r="J30" s="36"/>
      <c r="K30" s="225"/>
      <c r="L30" s="223"/>
      <c r="M30" s="36"/>
      <c r="N30" s="229"/>
      <c r="O30" s="230"/>
      <c r="P30" s="36"/>
      <c r="Q30" s="225"/>
      <c r="R30" s="230"/>
      <c r="S30" s="38"/>
      <c r="T30" s="33"/>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row>
    <row r="31" spans="1:171" customFormat="1" ht="6" customHeight="1" thickBot="1" x14ac:dyDescent="0.3">
      <c r="A31" s="40"/>
      <c r="B31" s="41"/>
      <c r="C31" s="42"/>
      <c r="D31" s="41"/>
      <c r="E31" s="43"/>
      <c r="F31" s="43"/>
      <c r="G31" s="41"/>
      <c r="H31" s="41"/>
      <c r="I31" s="41"/>
      <c r="J31" s="41"/>
      <c r="K31" s="41"/>
      <c r="L31" s="41"/>
      <c r="M31" s="41"/>
      <c r="N31" s="41"/>
      <c r="O31" s="41"/>
      <c r="P31" s="41"/>
      <c r="Q31" s="41"/>
      <c r="R31" s="41"/>
      <c r="S31" s="44"/>
      <c r="T31" s="33"/>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row>
    <row r="32" spans="1:171" s="2" customFormat="1" ht="6" customHeight="1" x14ac:dyDescent="0.25">
      <c r="A32" s="1"/>
      <c r="B32" s="1"/>
      <c r="C32" s="6"/>
      <c r="D32" s="1"/>
      <c r="E32" s="7"/>
      <c r="F32" s="7"/>
      <c r="G32" s="1"/>
      <c r="H32" s="1"/>
      <c r="I32" s="1"/>
      <c r="J32" s="1"/>
      <c r="K32" s="1"/>
      <c r="L32" s="1"/>
      <c r="M32" s="1"/>
      <c r="N32" s="1"/>
      <c r="O32" s="1"/>
      <c r="P32" s="1"/>
      <c r="Q32" s="1"/>
      <c r="R32" s="1"/>
      <c r="S32" s="1"/>
      <c r="T32" s="8"/>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row>
    <row r="33" spans="3:20" s="1" customFormat="1" x14ac:dyDescent="0.25">
      <c r="C33" s="6"/>
      <c r="E33" s="7"/>
      <c r="F33" s="7"/>
      <c r="T33" s="8"/>
    </row>
    <row r="34" spans="3:20" s="1" customFormat="1" x14ac:dyDescent="0.25">
      <c r="C34" s="6"/>
      <c r="E34" s="7"/>
      <c r="F34" s="7"/>
      <c r="T34" s="8"/>
    </row>
    <row r="35" spans="3:20" s="1" customFormat="1" x14ac:dyDescent="0.25">
      <c r="C35" s="6"/>
      <c r="E35" s="7"/>
      <c r="F35" s="7"/>
      <c r="T35" s="8"/>
    </row>
    <row r="36" spans="3:20" s="1" customFormat="1" x14ac:dyDescent="0.25">
      <c r="C36" s="6"/>
      <c r="E36" s="7"/>
      <c r="F36" s="7"/>
      <c r="T36" s="8"/>
    </row>
    <row r="37" spans="3:20" s="1" customFormat="1" x14ac:dyDescent="0.25">
      <c r="C37" s="6"/>
      <c r="E37" s="7"/>
      <c r="F37" s="7"/>
      <c r="T37" s="8"/>
    </row>
    <row r="38" spans="3:20" s="1" customFormat="1" x14ac:dyDescent="0.25">
      <c r="C38" s="6"/>
      <c r="E38" s="7"/>
      <c r="F38" s="7"/>
      <c r="T38" s="8"/>
    </row>
    <row r="39" spans="3:20" s="1" customFormat="1" x14ac:dyDescent="0.25">
      <c r="C39" s="6"/>
      <c r="E39" s="7"/>
      <c r="F39" s="7"/>
      <c r="T39" s="8"/>
    </row>
    <row r="40" spans="3:20" s="1" customFormat="1" x14ac:dyDescent="0.25">
      <c r="C40" s="6"/>
      <c r="E40" s="7"/>
      <c r="F40" s="7"/>
      <c r="T40" s="8"/>
    </row>
    <row r="41" spans="3:20" s="1" customFormat="1" x14ac:dyDescent="0.25">
      <c r="C41" s="6"/>
      <c r="E41" s="7"/>
      <c r="F41" s="7"/>
      <c r="T41" s="8"/>
    </row>
    <row r="42" spans="3:20" s="1" customFormat="1" x14ac:dyDescent="0.25">
      <c r="C42" s="6"/>
      <c r="E42" s="7"/>
      <c r="F42" s="7"/>
      <c r="T42" s="8"/>
    </row>
    <row r="43" spans="3:20" s="1" customFormat="1" x14ac:dyDescent="0.25">
      <c r="C43" s="6"/>
      <c r="E43" s="7"/>
      <c r="F43" s="7"/>
      <c r="T43" s="8"/>
    </row>
    <row r="44" spans="3:20" s="1" customFormat="1" x14ac:dyDescent="0.25">
      <c r="C44" s="6"/>
      <c r="E44" s="7"/>
      <c r="F44" s="7"/>
      <c r="T44" s="8"/>
    </row>
    <row r="45" spans="3:20" s="1" customFormat="1" x14ac:dyDescent="0.25">
      <c r="C45" s="6"/>
      <c r="E45" s="7"/>
      <c r="F45" s="7"/>
      <c r="T45" s="8"/>
    </row>
    <row r="46" spans="3:20" s="1" customFormat="1" x14ac:dyDescent="0.25">
      <c r="C46" s="6"/>
      <c r="E46" s="7"/>
      <c r="F46" s="7"/>
      <c r="T46" s="8"/>
    </row>
    <row r="47" spans="3:20" s="1" customFormat="1" x14ac:dyDescent="0.25">
      <c r="C47" s="6"/>
      <c r="E47" s="7"/>
      <c r="F47" s="7"/>
      <c r="T47" s="8"/>
    </row>
    <row r="48" spans="3:20" s="1" customFormat="1" x14ac:dyDescent="0.25">
      <c r="C48" s="6"/>
      <c r="E48" s="7"/>
      <c r="F48" s="7"/>
      <c r="T48" s="8"/>
    </row>
    <row r="49" spans="3:20" s="1" customFormat="1" x14ac:dyDescent="0.25">
      <c r="C49" s="6"/>
      <c r="E49" s="7"/>
      <c r="F49" s="7"/>
      <c r="T49" s="8"/>
    </row>
    <row r="50" spans="3:20" s="1" customFormat="1" x14ac:dyDescent="0.25">
      <c r="C50" s="6"/>
      <c r="E50" s="7"/>
      <c r="F50" s="7"/>
      <c r="T50" s="8"/>
    </row>
    <row r="51" spans="3:20" s="1" customFormat="1" x14ac:dyDescent="0.25">
      <c r="C51" s="6"/>
      <c r="E51" s="7"/>
      <c r="F51" s="7"/>
      <c r="T51" s="8"/>
    </row>
    <row r="52" spans="3:20" s="1" customFormat="1" x14ac:dyDescent="0.25">
      <c r="C52" s="6"/>
      <c r="E52" s="7"/>
      <c r="F52" s="7"/>
      <c r="T52" s="8"/>
    </row>
    <row r="53" spans="3:20" s="1" customFormat="1" x14ac:dyDescent="0.25">
      <c r="C53" s="6"/>
      <c r="E53" s="7"/>
      <c r="F53" s="7"/>
      <c r="T53" s="8"/>
    </row>
    <row r="54" spans="3:20" s="1" customFormat="1" x14ac:dyDescent="0.25">
      <c r="C54" s="6"/>
      <c r="E54" s="7"/>
      <c r="F54" s="7"/>
      <c r="T54" s="8"/>
    </row>
    <row r="55" spans="3:20" s="1" customFormat="1" x14ac:dyDescent="0.25">
      <c r="C55" s="6"/>
      <c r="E55" s="7"/>
      <c r="F55" s="7"/>
      <c r="T55" s="8"/>
    </row>
    <row r="56" spans="3:20" s="1" customFormat="1" x14ac:dyDescent="0.25">
      <c r="C56" s="6"/>
      <c r="E56" s="7"/>
      <c r="F56" s="7"/>
      <c r="T56" s="8"/>
    </row>
    <row r="57" spans="3:20" s="1" customFormat="1" x14ac:dyDescent="0.25">
      <c r="C57" s="6"/>
      <c r="E57" s="7"/>
      <c r="F57" s="7"/>
      <c r="T57" s="8"/>
    </row>
    <row r="58" spans="3:20" s="1" customFormat="1" x14ac:dyDescent="0.25">
      <c r="C58" s="6"/>
      <c r="E58" s="7"/>
      <c r="F58" s="7"/>
      <c r="T58" s="8"/>
    </row>
    <row r="59" spans="3:20" s="1" customFormat="1" x14ac:dyDescent="0.25">
      <c r="C59" s="6"/>
      <c r="E59" s="7"/>
      <c r="F59" s="7"/>
      <c r="T59" s="8"/>
    </row>
    <row r="60" spans="3:20" s="1" customFormat="1" x14ac:dyDescent="0.25">
      <c r="C60" s="6"/>
      <c r="E60" s="7"/>
      <c r="F60" s="7"/>
      <c r="T60" s="8"/>
    </row>
    <row r="61" spans="3:20" s="1" customFormat="1" x14ac:dyDescent="0.25">
      <c r="C61" s="6"/>
      <c r="E61" s="7"/>
      <c r="F61" s="7"/>
      <c r="T61" s="8"/>
    </row>
    <row r="62" spans="3:20" s="1" customFormat="1" x14ac:dyDescent="0.25">
      <c r="C62" s="6"/>
      <c r="E62" s="7"/>
      <c r="F62" s="7"/>
      <c r="T62" s="8"/>
    </row>
    <row r="63" spans="3:20" s="1" customFormat="1" x14ac:dyDescent="0.25">
      <c r="C63" s="6"/>
      <c r="E63" s="7"/>
      <c r="F63" s="7"/>
      <c r="T63" s="8"/>
    </row>
    <row r="64" spans="3:20" s="1" customFormat="1" x14ac:dyDescent="0.25">
      <c r="C64" s="6"/>
      <c r="E64" s="7"/>
      <c r="F64" s="7"/>
      <c r="T64" s="8"/>
    </row>
    <row r="65" spans="3:20" s="1" customFormat="1" x14ac:dyDescent="0.25">
      <c r="C65" s="6"/>
      <c r="E65" s="7"/>
      <c r="F65" s="7"/>
      <c r="T65" s="8"/>
    </row>
    <row r="66" spans="3:20" s="1" customFormat="1" x14ac:dyDescent="0.25">
      <c r="C66" s="6"/>
      <c r="E66" s="7"/>
      <c r="F66" s="7"/>
      <c r="T66" s="8"/>
    </row>
    <row r="67" spans="3:20" s="1" customFormat="1" x14ac:dyDescent="0.25">
      <c r="C67" s="6"/>
      <c r="E67" s="7"/>
      <c r="F67" s="7"/>
      <c r="T67" s="8"/>
    </row>
    <row r="68" spans="3:20" s="1" customFormat="1" x14ac:dyDescent="0.25">
      <c r="C68" s="6"/>
      <c r="E68" s="7"/>
      <c r="F68" s="7"/>
      <c r="T68" s="8"/>
    </row>
    <row r="69" spans="3:20" s="1" customFormat="1" x14ac:dyDescent="0.25">
      <c r="C69" s="6"/>
      <c r="E69" s="7"/>
      <c r="F69" s="7"/>
      <c r="T69" s="8"/>
    </row>
    <row r="70" spans="3:20" s="1" customFormat="1" x14ac:dyDescent="0.25">
      <c r="C70" s="6"/>
      <c r="E70" s="7"/>
      <c r="F70" s="7"/>
      <c r="T70" s="8"/>
    </row>
    <row r="71" spans="3:20" s="1" customFormat="1" x14ac:dyDescent="0.25">
      <c r="C71" s="6"/>
      <c r="E71" s="7"/>
      <c r="F71" s="7"/>
      <c r="T71" s="8"/>
    </row>
    <row r="72" spans="3:20" s="1" customFormat="1" x14ac:dyDescent="0.25">
      <c r="C72" s="6"/>
      <c r="E72" s="7"/>
      <c r="F72" s="7"/>
      <c r="T72" s="8"/>
    </row>
    <row r="73" spans="3:20" s="1" customFormat="1" x14ac:dyDescent="0.25">
      <c r="C73" s="6"/>
      <c r="E73" s="7"/>
      <c r="F73" s="7"/>
      <c r="T73" s="8"/>
    </row>
    <row r="74" spans="3:20" s="1" customFormat="1" x14ac:dyDescent="0.25">
      <c r="C74" s="6"/>
      <c r="E74" s="7"/>
      <c r="F74" s="7"/>
      <c r="T74" s="8"/>
    </row>
    <row r="75" spans="3:20" s="1" customFormat="1" x14ac:dyDescent="0.25">
      <c r="C75" s="6"/>
      <c r="E75" s="7"/>
      <c r="F75" s="7"/>
      <c r="T75" s="8"/>
    </row>
    <row r="76" spans="3:20" s="1" customFormat="1" x14ac:dyDescent="0.25">
      <c r="C76" s="6"/>
      <c r="E76" s="7"/>
      <c r="F76" s="7"/>
      <c r="T76" s="8"/>
    </row>
    <row r="77" spans="3:20" s="1" customFormat="1" x14ac:dyDescent="0.25">
      <c r="C77" s="6"/>
      <c r="E77" s="7"/>
      <c r="F77" s="7"/>
      <c r="T77" s="8"/>
    </row>
    <row r="78" spans="3:20" s="1" customFormat="1" x14ac:dyDescent="0.25">
      <c r="C78" s="6"/>
      <c r="E78" s="7"/>
      <c r="F78" s="7"/>
      <c r="T78" s="8"/>
    </row>
    <row r="79" spans="3:20" s="1" customFormat="1" x14ac:dyDescent="0.25">
      <c r="C79" s="6"/>
      <c r="E79" s="7"/>
      <c r="F79" s="7"/>
      <c r="T79" s="8"/>
    </row>
    <row r="80" spans="3:20" s="1" customFormat="1" x14ac:dyDescent="0.25">
      <c r="C80" s="6"/>
      <c r="E80" s="7"/>
      <c r="F80" s="7"/>
      <c r="T80" s="8"/>
    </row>
    <row r="81" spans="3:20" s="1" customFormat="1" x14ac:dyDescent="0.25">
      <c r="C81" s="6"/>
      <c r="E81" s="7"/>
      <c r="F81" s="7"/>
      <c r="T81" s="8"/>
    </row>
    <row r="82" spans="3:20" s="1" customFormat="1" x14ac:dyDescent="0.25">
      <c r="C82" s="6"/>
      <c r="E82" s="7"/>
      <c r="F82" s="7"/>
      <c r="T82" s="8"/>
    </row>
    <row r="83" spans="3:20" s="1" customFormat="1" x14ac:dyDescent="0.25">
      <c r="C83" s="6"/>
      <c r="E83" s="7"/>
      <c r="F83" s="7"/>
      <c r="T83" s="8"/>
    </row>
    <row r="84" spans="3:20" s="1" customFormat="1" x14ac:dyDescent="0.25">
      <c r="C84" s="6"/>
      <c r="E84" s="7"/>
      <c r="F84" s="7"/>
      <c r="T84" s="8"/>
    </row>
    <row r="85" spans="3:20" s="1" customFormat="1" x14ac:dyDescent="0.25">
      <c r="C85" s="6"/>
      <c r="E85" s="7"/>
      <c r="F85" s="7"/>
      <c r="T85" s="8"/>
    </row>
    <row r="86" spans="3:20" s="1" customFormat="1" x14ac:dyDescent="0.25">
      <c r="C86" s="6"/>
      <c r="E86" s="7"/>
      <c r="F86" s="7"/>
      <c r="T86" s="8"/>
    </row>
    <row r="87" spans="3:20" s="1" customFormat="1" x14ac:dyDescent="0.25">
      <c r="C87" s="6"/>
      <c r="E87" s="7"/>
      <c r="F87" s="7"/>
      <c r="T87" s="8"/>
    </row>
    <row r="88" spans="3:20" s="1" customFormat="1" x14ac:dyDescent="0.25">
      <c r="C88" s="6"/>
      <c r="E88" s="7"/>
      <c r="F88" s="7"/>
      <c r="T88" s="8"/>
    </row>
    <row r="89" spans="3:20" s="1" customFormat="1" x14ac:dyDescent="0.25">
      <c r="C89" s="6"/>
      <c r="E89" s="7"/>
      <c r="F89" s="7"/>
      <c r="T89" s="8"/>
    </row>
    <row r="90" spans="3:20" s="1" customFormat="1" x14ac:dyDescent="0.25">
      <c r="C90" s="6"/>
      <c r="E90" s="7"/>
      <c r="F90" s="7"/>
      <c r="T90" s="8"/>
    </row>
    <row r="91" spans="3:20" s="1" customFormat="1" x14ac:dyDescent="0.25">
      <c r="C91" s="6"/>
      <c r="E91" s="7"/>
      <c r="F91" s="7"/>
      <c r="T91" s="8"/>
    </row>
    <row r="92" spans="3:20" s="1" customFormat="1" x14ac:dyDescent="0.25">
      <c r="C92" s="6"/>
      <c r="E92" s="7"/>
      <c r="F92" s="7"/>
      <c r="T92" s="8"/>
    </row>
    <row r="93" spans="3:20" s="1" customFormat="1" x14ac:dyDescent="0.25">
      <c r="C93" s="6"/>
      <c r="E93" s="7"/>
      <c r="F93" s="7"/>
      <c r="T93" s="8"/>
    </row>
    <row r="94" spans="3:20" s="1" customFormat="1" x14ac:dyDescent="0.25">
      <c r="C94" s="6"/>
      <c r="E94" s="7"/>
      <c r="F94" s="7"/>
      <c r="T94" s="8"/>
    </row>
    <row r="95" spans="3:20" s="1" customFormat="1" x14ac:dyDescent="0.25">
      <c r="C95" s="6"/>
      <c r="E95" s="7"/>
      <c r="F95" s="7"/>
      <c r="T95" s="8"/>
    </row>
    <row r="96" spans="3:20" s="1" customFormat="1" x14ac:dyDescent="0.25">
      <c r="C96" s="6"/>
      <c r="E96" s="7"/>
      <c r="F96" s="7"/>
      <c r="T96" s="8"/>
    </row>
    <row r="97" spans="3:20" s="1" customFormat="1" x14ac:dyDescent="0.25">
      <c r="C97" s="6"/>
      <c r="E97" s="7"/>
      <c r="F97" s="7"/>
      <c r="T97" s="8"/>
    </row>
    <row r="98" spans="3:20" s="1" customFormat="1" x14ac:dyDescent="0.25">
      <c r="C98" s="6"/>
      <c r="E98" s="7"/>
      <c r="F98" s="7"/>
      <c r="T98" s="8"/>
    </row>
    <row r="99" spans="3:20" s="1" customFormat="1" x14ac:dyDescent="0.25">
      <c r="C99" s="6"/>
      <c r="E99" s="7"/>
      <c r="F99" s="7"/>
      <c r="T99" s="8"/>
    </row>
    <row r="100" spans="3:20" s="1" customFormat="1" x14ac:dyDescent="0.25">
      <c r="C100" s="6"/>
      <c r="E100" s="7"/>
      <c r="F100" s="7"/>
      <c r="T100" s="8"/>
    </row>
    <row r="101" spans="3:20" s="1" customFormat="1" x14ac:dyDescent="0.25">
      <c r="C101" s="6"/>
      <c r="E101" s="7"/>
      <c r="F101" s="7"/>
      <c r="T101" s="8"/>
    </row>
    <row r="102" spans="3:20" s="1" customFormat="1" x14ac:dyDescent="0.25">
      <c r="C102" s="6"/>
      <c r="E102" s="7"/>
      <c r="F102" s="7"/>
      <c r="T102" s="8"/>
    </row>
    <row r="103" spans="3:20" s="1" customFormat="1" x14ac:dyDescent="0.25">
      <c r="C103" s="6"/>
      <c r="E103" s="7"/>
      <c r="F103" s="7"/>
      <c r="T103" s="8"/>
    </row>
    <row r="104" spans="3:20" s="1" customFormat="1" x14ac:dyDescent="0.25">
      <c r="C104" s="6"/>
      <c r="E104" s="7"/>
      <c r="F104" s="7"/>
      <c r="T104" s="8"/>
    </row>
    <row r="105" spans="3:20" s="1" customFormat="1" x14ac:dyDescent="0.25">
      <c r="C105" s="6"/>
      <c r="E105" s="7"/>
      <c r="F105" s="7"/>
      <c r="T105" s="8"/>
    </row>
    <row r="106" spans="3:20" s="1" customFormat="1" x14ac:dyDescent="0.25">
      <c r="C106" s="6"/>
      <c r="E106" s="7"/>
      <c r="F106" s="7"/>
      <c r="T106" s="8"/>
    </row>
    <row r="107" spans="3:20" s="1" customFormat="1" x14ac:dyDescent="0.25">
      <c r="C107" s="6"/>
      <c r="E107" s="7"/>
      <c r="F107" s="7"/>
      <c r="T107" s="8"/>
    </row>
    <row r="108" spans="3:20" s="1" customFormat="1" x14ac:dyDescent="0.25">
      <c r="C108" s="6"/>
      <c r="E108" s="7"/>
      <c r="F108" s="7"/>
      <c r="T108" s="8"/>
    </row>
    <row r="109" spans="3:20" s="1" customFormat="1" x14ac:dyDescent="0.25">
      <c r="C109" s="6"/>
      <c r="E109" s="7"/>
      <c r="F109" s="7"/>
      <c r="T109" s="8"/>
    </row>
    <row r="110" spans="3:20" s="1" customFormat="1" x14ac:dyDescent="0.25">
      <c r="C110" s="6"/>
      <c r="E110" s="7"/>
      <c r="F110" s="7"/>
      <c r="T110" s="8"/>
    </row>
    <row r="111" spans="3:20" s="1" customFormat="1" x14ac:dyDescent="0.25">
      <c r="C111" s="6"/>
      <c r="E111" s="7"/>
      <c r="F111" s="7"/>
      <c r="T111" s="8"/>
    </row>
    <row r="112" spans="3:20" s="1" customFormat="1" x14ac:dyDescent="0.25">
      <c r="C112" s="6"/>
      <c r="E112" s="7"/>
      <c r="F112" s="7"/>
      <c r="T112" s="8"/>
    </row>
    <row r="113" spans="3:20" s="1" customFormat="1" x14ac:dyDescent="0.25">
      <c r="C113" s="6"/>
      <c r="E113" s="7"/>
      <c r="F113" s="7"/>
      <c r="T113" s="8"/>
    </row>
    <row r="114" spans="3:20" s="1" customFormat="1" x14ac:dyDescent="0.25">
      <c r="C114" s="6"/>
      <c r="E114" s="7"/>
      <c r="F114" s="7"/>
      <c r="T114" s="8"/>
    </row>
    <row r="115" spans="3:20" s="1" customFormat="1" x14ac:dyDescent="0.25">
      <c r="C115" s="6"/>
      <c r="E115" s="7"/>
      <c r="F115" s="7"/>
      <c r="T115" s="8"/>
    </row>
    <row r="116" spans="3:20" s="1" customFormat="1" x14ac:dyDescent="0.25">
      <c r="C116" s="6"/>
      <c r="E116" s="7"/>
      <c r="F116" s="7"/>
      <c r="T116" s="8"/>
    </row>
    <row r="117" spans="3:20" s="1" customFormat="1" x14ac:dyDescent="0.25">
      <c r="C117" s="6"/>
      <c r="E117" s="7"/>
      <c r="F117" s="7"/>
      <c r="T117" s="8"/>
    </row>
    <row r="118" spans="3:20" s="1" customFormat="1" x14ac:dyDescent="0.25">
      <c r="C118" s="6"/>
      <c r="E118" s="7"/>
      <c r="F118" s="7"/>
      <c r="T118" s="8"/>
    </row>
    <row r="119" spans="3:20" s="1" customFormat="1" x14ac:dyDescent="0.25">
      <c r="C119" s="6"/>
      <c r="E119" s="7"/>
      <c r="F119" s="7"/>
      <c r="T119" s="8"/>
    </row>
    <row r="120" spans="3:20" s="1" customFormat="1" x14ac:dyDescent="0.25">
      <c r="C120" s="6"/>
      <c r="E120" s="7"/>
      <c r="F120" s="7"/>
      <c r="T120" s="8"/>
    </row>
    <row r="121" spans="3:20" s="1" customFormat="1" x14ac:dyDescent="0.25">
      <c r="C121" s="6"/>
      <c r="E121" s="7"/>
      <c r="F121" s="7"/>
      <c r="T121" s="8"/>
    </row>
    <row r="122" spans="3:20" s="1" customFormat="1" x14ac:dyDescent="0.25">
      <c r="C122" s="6"/>
      <c r="E122" s="7"/>
      <c r="F122" s="7"/>
      <c r="T122" s="8"/>
    </row>
    <row r="123" spans="3:20" s="1" customFormat="1" x14ac:dyDescent="0.25">
      <c r="C123" s="6"/>
      <c r="E123" s="7"/>
      <c r="F123" s="7"/>
      <c r="T123" s="8"/>
    </row>
    <row r="124" spans="3:20" s="1" customFormat="1" x14ac:dyDescent="0.25">
      <c r="C124" s="6"/>
      <c r="E124" s="7"/>
      <c r="F124" s="7"/>
      <c r="T124" s="8"/>
    </row>
    <row r="125" spans="3:20" s="1" customFormat="1" x14ac:dyDescent="0.25">
      <c r="C125" s="6"/>
      <c r="E125" s="7"/>
      <c r="F125" s="7"/>
      <c r="T125" s="8"/>
    </row>
    <row r="126" spans="3:20" s="1" customFormat="1" x14ac:dyDescent="0.25">
      <c r="C126" s="6"/>
      <c r="E126" s="7"/>
      <c r="F126" s="7"/>
      <c r="T126" s="8"/>
    </row>
    <row r="127" spans="3:20" s="1" customFormat="1" x14ac:dyDescent="0.25">
      <c r="C127" s="6"/>
      <c r="E127" s="7"/>
      <c r="F127" s="7"/>
      <c r="T127" s="8"/>
    </row>
    <row r="128" spans="3:20" s="1" customFormat="1" x14ac:dyDescent="0.25">
      <c r="C128" s="6"/>
      <c r="E128" s="7"/>
      <c r="F128" s="7"/>
      <c r="T128" s="8"/>
    </row>
    <row r="129" spans="3:20" s="1" customFormat="1" x14ac:dyDescent="0.25">
      <c r="C129" s="6"/>
      <c r="E129" s="7"/>
      <c r="F129" s="7"/>
      <c r="T129" s="8"/>
    </row>
    <row r="130" spans="3:20" s="1" customFormat="1" x14ac:dyDescent="0.25">
      <c r="C130" s="6"/>
      <c r="E130" s="7"/>
      <c r="F130" s="7"/>
      <c r="T130" s="8"/>
    </row>
    <row r="131" spans="3:20" s="1" customFormat="1" x14ac:dyDescent="0.25">
      <c r="C131" s="6"/>
      <c r="E131" s="7"/>
      <c r="F131" s="7"/>
      <c r="T131" s="8"/>
    </row>
    <row r="132" spans="3:20" s="1" customFormat="1" x14ac:dyDescent="0.25">
      <c r="C132" s="6"/>
      <c r="E132" s="7"/>
      <c r="F132" s="7"/>
      <c r="T132" s="8"/>
    </row>
    <row r="133" spans="3:20" s="1" customFormat="1" x14ac:dyDescent="0.25">
      <c r="C133" s="6"/>
      <c r="E133" s="7"/>
      <c r="F133" s="7"/>
      <c r="T133" s="8"/>
    </row>
    <row r="134" spans="3:20" s="1" customFormat="1" x14ac:dyDescent="0.25">
      <c r="C134" s="6"/>
      <c r="E134" s="7"/>
      <c r="F134" s="7"/>
      <c r="T134" s="8"/>
    </row>
    <row r="135" spans="3:20" s="1" customFormat="1" x14ac:dyDescent="0.25">
      <c r="C135" s="6"/>
      <c r="E135" s="7"/>
      <c r="F135" s="7"/>
      <c r="T135" s="8"/>
    </row>
    <row r="136" spans="3:20" s="1" customFormat="1" x14ac:dyDescent="0.25">
      <c r="C136" s="6"/>
      <c r="E136" s="7"/>
      <c r="F136" s="7"/>
      <c r="T136" s="8"/>
    </row>
    <row r="137" spans="3:20" s="1" customFormat="1" x14ac:dyDescent="0.25">
      <c r="C137" s="6"/>
      <c r="E137" s="7"/>
      <c r="F137" s="7"/>
      <c r="T137" s="8"/>
    </row>
    <row r="138" spans="3:20" s="1" customFormat="1" x14ac:dyDescent="0.25">
      <c r="C138" s="6"/>
      <c r="E138" s="7"/>
      <c r="F138" s="7"/>
      <c r="T138" s="8"/>
    </row>
    <row r="139" spans="3:20" s="1" customFormat="1" x14ac:dyDescent="0.25">
      <c r="C139" s="6"/>
      <c r="E139" s="7"/>
      <c r="F139" s="7"/>
      <c r="T139" s="8"/>
    </row>
    <row r="140" spans="3:20" s="1" customFormat="1" x14ac:dyDescent="0.25">
      <c r="C140" s="6"/>
      <c r="E140" s="7"/>
      <c r="F140" s="7"/>
      <c r="T140" s="8"/>
    </row>
    <row r="141" spans="3:20" s="1" customFormat="1" x14ac:dyDescent="0.25">
      <c r="C141" s="6"/>
      <c r="E141" s="7"/>
      <c r="F141" s="7"/>
      <c r="T141" s="8"/>
    </row>
    <row r="142" spans="3:20" s="1" customFormat="1" x14ac:dyDescent="0.25">
      <c r="C142" s="6"/>
      <c r="E142" s="7"/>
      <c r="F142" s="7"/>
      <c r="T142" s="8"/>
    </row>
    <row r="143" spans="3:20" s="1" customFormat="1" x14ac:dyDescent="0.25">
      <c r="C143" s="6"/>
      <c r="E143" s="7"/>
      <c r="F143" s="7"/>
      <c r="T143" s="8"/>
    </row>
    <row r="144" spans="3:20" s="1" customFormat="1" x14ac:dyDescent="0.25">
      <c r="C144" s="6"/>
      <c r="E144" s="7"/>
      <c r="F144" s="7"/>
      <c r="T144" s="8"/>
    </row>
    <row r="145" spans="3:20" s="1" customFormat="1" x14ac:dyDescent="0.25">
      <c r="C145" s="6"/>
      <c r="E145" s="7"/>
      <c r="F145" s="7"/>
      <c r="T145" s="8"/>
    </row>
    <row r="146" spans="3:20" s="1" customFormat="1" x14ac:dyDescent="0.25">
      <c r="C146" s="6"/>
      <c r="E146" s="7"/>
      <c r="F146" s="7"/>
      <c r="T146" s="8"/>
    </row>
    <row r="147" spans="3:20" s="1" customFormat="1" x14ac:dyDescent="0.25">
      <c r="C147" s="6"/>
      <c r="E147" s="7"/>
      <c r="F147" s="7"/>
      <c r="T147" s="8"/>
    </row>
    <row r="148" spans="3:20" s="1" customFormat="1" x14ac:dyDescent="0.25">
      <c r="C148" s="6"/>
      <c r="E148" s="7"/>
      <c r="F148" s="7"/>
      <c r="T148" s="8"/>
    </row>
    <row r="149" spans="3:20" s="1" customFormat="1" x14ac:dyDescent="0.25">
      <c r="C149" s="6"/>
      <c r="E149" s="7"/>
      <c r="F149" s="7"/>
      <c r="T149" s="8"/>
    </row>
    <row r="150" spans="3:20" s="1" customFormat="1" x14ac:dyDescent="0.25">
      <c r="C150" s="6"/>
      <c r="E150" s="7"/>
      <c r="F150" s="7"/>
      <c r="T150" s="8"/>
    </row>
    <row r="151" spans="3:20" s="1" customFormat="1" x14ac:dyDescent="0.25">
      <c r="C151" s="6"/>
      <c r="E151" s="7"/>
      <c r="F151" s="7"/>
      <c r="T151" s="8"/>
    </row>
    <row r="152" spans="3:20" s="1" customFormat="1" x14ac:dyDescent="0.25">
      <c r="C152" s="6"/>
      <c r="E152" s="7"/>
      <c r="F152" s="7"/>
      <c r="T152" s="8"/>
    </row>
    <row r="153" spans="3:20" s="1" customFormat="1" x14ac:dyDescent="0.25">
      <c r="C153" s="6"/>
      <c r="E153" s="7"/>
      <c r="F153" s="7"/>
      <c r="T153" s="8"/>
    </row>
    <row r="154" spans="3:20" s="1" customFormat="1" x14ac:dyDescent="0.25">
      <c r="C154" s="6"/>
      <c r="E154" s="7"/>
      <c r="F154" s="7"/>
      <c r="T154" s="8"/>
    </row>
    <row r="155" spans="3:20" s="1" customFormat="1" x14ac:dyDescent="0.25">
      <c r="C155" s="6"/>
      <c r="E155" s="7"/>
      <c r="F155" s="7"/>
      <c r="T155" s="8"/>
    </row>
    <row r="156" spans="3:20" s="1" customFormat="1" x14ac:dyDescent="0.25">
      <c r="C156" s="6"/>
      <c r="E156" s="7"/>
      <c r="F156" s="7"/>
      <c r="T156" s="8"/>
    </row>
    <row r="157" spans="3:20" s="1" customFormat="1" x14ac:dyDescent="0.25">
      <c r="C157" s="6"/>
      <c r="E157" s="7"/>
      <c r="F157" s="7"/>
      <c r="T157" s="8"/>
    </row>
    <row r="158" spans="3:20" s="1" customFormat="1" x14ac:dyDescent="0.25">
      <c r="C158" s="6"/>
      <c r="E158" s="7"/>
      <c r="F158" s="7"/>
      <c r="T158" s="8"/>
    </row>
    <row r="159" spans="3:20" s="1" customFormat="1" x14ac:dyDescent="0.25">
      <c r="C159" s="6"/>
      <c r="E159" s="7"/>
      <c r="F159" s="7"/>
      <c r="T159" s="8"/>
    </row>
    <row r="160" spans="3:20" s="1" customFormat="1" x14ac:dyDescent="0.25">
      <c r="C160" s="6"/>
      <c r="E160" s="7"/>
      <c r="F160" s="7"/>
      <c r="T160" s="8"/>
    </row>
    <row r="161" spans="3:20" s="1" customFormat="1" x14ac:dyDescent="0.25">
      <c r="C161" s="6"/>
      <c r="E161" s="7"/>
      <c r="F161" s="7"/>
      <c r="T161" s="8"/>
    </row>
    <row r="162" spans="3:20" s="1" customFormat="1" x14ac:dyDescent="0.25">
      <c r="C162" s="6"/>
      <c r="E162" s="7"/>
      <c r="F162" s="7"/>
      <c r="T162" s="8"/>
    </row>
    <row r="163" spans="3:20" s="1" customFormat="1" x14ac:dyDescent="0.25">
      <c r="C163" s="6"/>
      <c r="E163" s="7"/>
      <c r="F163" s="7"/>
      <c r="T163" s="8"/>
    </row>
    <row r="164" spans="3:20" s="1" customFormat="1" x14ac:dyDescent="0.25">
      <c r="C164" s="6"/>
      <c r="E164" s="7"/>
      <c r="F164" s="7"/>
      <c r="T164" s="8"/>
    </row>
    <row r="165" spans="3:20" s="1" customFormat="1" x14ac:dyDescent="0.25">
      <c r="C165" s="6"/>
      <c r="E165" s="7"/>
      <c r="F165" s="7"/>
      <c r="T165" s="8"/>
    </row>
    <row r="166" spans="3:20" s="1" customFormat="1" x14ac:dyDescent="0.25">
      <c r="C166" s="6"/>
      <c r="E166" s="7"/>
      <c r="F166" s="7"/>
      <c r="T166" s="8"/>
    </row>
    <row r="167" spans="3:20" s="1" customFormat="1" x14ac:dyDescent="0.25">
      <c r="C167" s="6"/>
      <c r="E167" s="7"/>
      <c r="F167" s="7"/>
      <c r="T167" s="8"/>
    </row>
    <row r="168" spans="3:20" s="1" customFormat="1" x14ac:dyDescent="0.25">
      <c r="C168" s="6"/>
      <c r="E168" s="7"/>
      <c r="F168" s="7"/>
      <c r="T168" s="8"/>
    </row>
    <row r="169" spans="3:20" s="1" customFormat="1" x14ac:dyDescent="0.25">
      <c r="C169" s="6"/>
      <c r="E169" s="7"/>
      <c r="F169" s="7"/>
      <c r="T169" s="8"/>
    </row>
    <row r="170" spans="3:20" s="1" customFormat="1" x14ac:dyDescent="0.25">
      <c r="C170" s="6"/>
      <c r="E170" s="7"/>
      <c r="F170" s="7"/>
      <c r="T170" s="8"/>
    </row>
    <row r="171" spans="3:20" s="1" customFormat="1" x14ac:dyDescent="0.25">
      <c r="C171" s="6"/>
      <c r="E171" s="7"/>
      <c r="F171" s="7"/>
      <c r="T171" s="8"/>
    </row>
    <row r="172" spans="3:20" s="1" customFormat="1" x14ac:dyDescent="0.25">
      <c r="C172" s="6"/>
      <c r="E172" s="7"/>
      <c r="F172" s="7"/>
      <c r="T172" s="8"/>
    </row>
    <row r="173" spans="3:20" s="1" customFormat="1" x14ac:dyDescent="0.25">
      <c r="C173" s="6"/>
      <c r="E173" s="7"/>
      <c r="F173" s="7"/>
      <c r="T173" s="8"/>
    </row>
    <row r="174" spans="3:20" s="1" customFormat="1" x14ac:dyDescent="0.25">
      <c r="C174" s="6"/>
      <c r="E174" s="7"/>
      <c r="F174" s="7"/>
      <c r="T174" s="8"/>
    </row>
    <row r="175" spans="3:20" s="1" customFormat="1" x14ac:dyDescent="0.25">
      <c r="C175" s="6"/>
      <c r="E175" s="7"/>
      <c r="F175" s="7"/>
      <c r="T175" s="8"/>
    </row>
    <row r="176" spans="3:20" s="1" customFormat="1" x14ac:dyDescent="0.25">
      <c r="C176" s="6"/>
      <c r="E176" s="7"/>
      <c r="F176" s="7"/>
      <c r="T176" s="8"/>
    </row>
    <row r="177" spans="3:20" s="1" customFormat="1" x14ac:dyDescent="0.25">
      <c r="C177" s="6"/>
      <c r="E177" s="7"/>
      <c r="F177" s="7"/>
      <c r="T177" s="8"/>
    </row>
    <row r="178" spans="3:20" s="1" customFormat="1" x14ac:dyDescent="0.25">
      <c r="C178" s="6"/>
      <c r="E178" s="7"/>
      <c r="F178" s="7"/>
      <c r="T178" s="8"/>
    </row>
    <row r="179" spans="3:20" s="1" customFormat="1" x14ac:dyDescent="0.25">
      <c r="C179" s="6"/>
      <c r="E179" s="7"/>
      <c r="F179" s="7"/>
      <c r="T179" s="8"/>
    </row>
    <row r="180" spans="3:20" s="1" customFormat="1" x14ac:dyDescent="0.25">
      <c r="C180" s="6"/>
      <c r="E180" s="7"/>
      <c r="F180" s="7"/>
      <c r="T180" s="8"/>
    </row>
    <row r="181" spans="3:20" s="1" customFormat="1" x14ac:dyDescent="0.25">
      <c r="C181" s="6"/>
      <c r="E181" s="7"/>
      <c r="F181" s="7"/>
      <c r="T181" s="8"/>
    </row>
    <row r="182" spans="3:20" s="1" customFormat="1" x14ac:dyDescent="0.25">
      <c r="C182" s="6"/>
      <c r="E182" s="7"/>
      <c r="F182" s="7"/>
      <c r="T182" s="8"/>
    </row>
    <row r="183" spans="3:20" s="1" customFormat="1" x14ac:dyDescent="0.25">
      <c r="C183" s="6"/>
      <c r="E183" s="7"/>
      <c r="F183" s="7"/>
      <c r="T183" s="8"/>
    </row>
    <row r="184" spans="3:20" s="1" customFormat="1" x14ac:dyDescent="0.25">
      <c r="C184" s="6"/>
      <c r="E184" s="7"/>
      <c r="F184" s="7"/>
      <c r="T184" s="8"/>
    </row>
    <row r="185" spans="3:20" s="1" customFormat="1" x14ac:dyDescent="0.25">
      <c r="C185" s="6"/>
      <c r="E185" s="7"/>
      <c r="F185" s="7"/>
      <c r="T185" s="8"/>
    </row>
    <row r="186" spans="3:20" s="1" customFormat="1" x14ac:dyDescent="0.25">
      <c r="C186" s="6"/>
      <c r="E186" s="7"/>
      <c r="F186" s="7"/>
      <c r="T186" s="8"/>
    </row>
    <row r="187" spans="3:20" s="1" customFormat="1" x14ac:dyDescent="0.25">
      <c r="C187" s="6"/>
      <c r="E187" s="7"/>
      <c r="F187" s="7"/>
      <c r="T187" s="8"/>
    </row>
    <row r="188" spans="3:20" s="1" customFormat="1" x14ac:dyDescent="0.25">
      <c r="C188" s="6"/>
      <c r="E188" s="7"/>
      <c r="F188" s="7"/>
      <c r="T188" s="8"/>
    </row>
    <row r="189" spans="3:20" s="1" customFormat="1" x14ac:dyDescent="0.25">
      <c r="C189" s="6"/>
      <c r="E189" s="7"/>
      <c r="F189" s="7"/>
      <c r="T189" s="8"/>
    </row>
    <row r="190" spans="3:20" s="1" customFormat="1" x14ac:dyDescent="0.25">
      <c r="C190" s="6"/>
      <c r="E190" s="7"/>
      <c r="F190" s="7"/>
      <c r="T190" s="8"/>
    </row>
    <row r="191" spans="3:20" s="1" customFormat="1" x14ac:dyDescent="0.25">
      <c r="C191" s="6"/>
      <c r="E191" s="7"/>
      <c r="F191" s="7"/>
      <c r="T191" s="8"/>
    </row>
    <row r="192" spans="3:20" s="1" customFormat="1" x14ac:dyDescent="0.25">
      <c r="C192" s="6"/>
      <c r="E192" s="7"/>
      <c r="F192" s="7"/>
      <c r="T192" s="8"/>
    </row>
    <row r="193" spans="3:20" s="1" customFormat="1" x14ac:dyDescent="0.25">
      <c r="C193" s="6"/>
      <c r="E193" s="7"/>
      <c r="F193" s="7"/>
      <c r="T193" s="8"/>
    </row>
    <row r="194" spans="3:20" s="1" customFormat="1" x14ac:dyDescent="0.25">
      <c r="C194" s="6"/>
      <c r="E194" s="7"/>
      <c r="F194" s="7"/>
      <c r="T194" s="8"/>
    </row>
    <row r="195" spans="3:20" s="1" customFormat="1" x14ac:dyDescent="0.25">
      <c r="C195" s="6"/>
      <c r="E195" s="7"/>
      <c r="F195" s="7"/>
      <c r="T195" s="8"/>
    </row>
    <row r="196" spans="3:20" s="1" customFormat="1" x14ac:dyDescent="0.25">
      <c r="C196" s="6"/>
      <c r="E196" s="7"/>
      <c r="F196" s="7"/>
      <c r="T196" s="8"/>
    </row>
    <row r="197" spans="3:20" s="1" customFormat="1" x14ac:dyDescent="0.25">
      <c r="C197" s="6"/>
      <c r="E197" s="7"/>
      <c r="F197" s="7"/>
      <c r="T197" s="8"/>
    </row>
    <row r="198" spans="3:20" s="1" customFormat="1" x14ac:dyDescent="0.25">
      <c r="C198" s="6"/>
      <c r="E198" s="7"/>
      <c r="F198" s="7"/>
      <c r="T198" s="8"/>
    </row>
    <row r="199" spans="3:20" s="1" customFormat="1" x14ac:dyDescent="0.25">
      <c r="C199" s="6"/>
      <c r="E199" s="7"/>
      <c r="F199" s="7"/>
      <c r="T199" s="8"/>
    </row>
    <row r="200" spans="3:20" s="1" customFormat="1" x14ac:dyDescent="0.25">
      <c r="C200" s="6"/>
      <c r="E200" s="7"/>
      <c r="F200" s="7"/>
      <c r="T200" s="8"/>
    </row>
    <row r="201" spans="3:20" s="1" customFormat="1" x14ac:dyDescent="0.25">
      <c r="C201" s="6"/>
      <c r="E201" s="7"/>
      <c r="F201" s="7"/>
      <c r="T201" s="8"/>
    </row>
    <row r="202" spans="3:20" s="1" customFormat="1" x14ac:dyDescent="0.25">
      <c r="C202" s="6"/>
      <c r="E202" s="7"/>
      <c r="F202" s="7"/>
      <c r="T202" s="8"/>
    </row>
    <row r="203" spans="3:20" s="1" customFormat="1" x14ac:dyDescent="0.25">
      <c r="C203" s="6"/>
      <c r="E203" s="7"/>
      <c r="F203" s="7"/>
      <c r="T203" s="8"/>
    </row>
    <row r="204" spans="3:20" s="1" customFormat="1" x14ac:dyDescent="0.25">
      <c r="C204" s="6"/>
      <c r="E204" s="7"/>
      <c r="F204" s="7"/>
      <c r="T204" s="8"/>
    </row>
    <row r="205" spans="3:20" s="1" customFormat="1" x14ac:dyDescent="0.25">
      <c r="C205" s="6"/>
      <c r="E205" s="7"/>
      <c r="F205" s="7"/>
      <c r="T205" s="8"/>
    </row>
    <row r="206" spans="3:20" s="1" customFormat="1" x14ac:dyDescent="0.25">
      <c r="C206" s="6"/>
      <c r="E206" s="7"/>
      <c r="F206" s="7"/>
      <c r="T206" s="8"/>
    </row>
    <row r="207" spans="3:20" s="1" customFormat="1" x14ac:dyDescent="0.25">
      <c r="C207" s="6"/>
      <c r="E207" s="7"/>
      <c r="F207" s="7"/>
      <c r="T207" s="8"/>
    </row>
    <row r="208" spans="3:20" s="1" customFormat="1" x14ac:dyDescent="0.25">
      <c r="C208" s="6"/>
      <c r="E208" s="7"/>
      <c r="F208" s="7"/>
      <c r="T208" s="8"/>
    </row>
    <row r="209" spans="3:20" s="1" customFormat="1" x14ac:dyDescent="0.25">
      <c r="C209" s="6"/>
      <c r="E209" s="7"/>
      <c r="F209" s="7"/>
      <c r="T209" s="8"/>
    </row>
    <row r="210" spans="3:20" s="1" customFormat="1" x14ac:dyDescent="0.25">
      <c r="C210" s="6"/>
      <c r="E210" s="7"/>
      <c r="F210" s="7"/>
      <c r="T210" s="8"/>
    </row>
    <row r="211" spans="3:20" s="1" customFormat="1" x14ac:dyDescent="0.25">
      <c r="C211" s="6"/>
      <c r="E211" s="7"/>
      <c r="F211" s="7"/>
      <c r="T211" s="8"/>
    </row>
    <row r="212" spans="3:20" s="1" customFormat="1" x14ac:dyDescent="0.25">
      <c r="C212" s="6"/>
      <c r="E212" s="7"/>
      <c r="F212" s="7"/>
      <c r="T212" s="8"/>
    </row>
    <row r="213" spans="3:20" s="1" customFormat="1" x14ac:dyDescent="0.25">
      <c r="C213" s="6"/>
      <c r="E213" s="7"/>
      <c r="F213" s="7"/>
      <c r="T213" s="8"/>
    </row>
    <row r="214" spans="3:20" s="1" customFormat="1" x14ac:dyDescent="0.25">
      <c r="C214" s="6"/>
      <c r="E214" s="7"/>
      <c r="F214" s="7"/>
      <c r="T214" s="8"/>
    </row>
    <row r="215" spans="3:20" s="1" customFormat="1" x14ac:dyDescent="0.25">
      <c r="C215" s="6"/>
      <c r="E215" s="7"/>
      <c r="F215" s="7"/>
      <c r="T215" s="8"/>
    </row>
    <row r="216" spans="3:20" s="1" customFormat="1" x14ac:dyDescent="0.25">
      <c r="C216" s="6"/>
      <c r="E216" s="7"/>
      <c r="F216" s="7"/>
      <c r="T216" s="8"/>
    </row>
    <row r="217" spans="3:20" s="1" customFormat="1" x14ac:dyDescent="0.25">
      <c r="C217" s="6"/>
      <c r="E217" s="7"/>
      <c r="F217" s="7"/>
      <c r="T217" s="8"/>
    </row>
    <row r="218" spans="3:20" s="1" customFormat="1" x14ac:dyDescent="0.25">
      <c r="C218" s="6"/>
      <c r="E218" s="7"/>
      <c r="F218" s="7"/>
      <c r="T218" s="8"/>
    </row>
    <row r="219" spans="3:20" s="1" customFormat="1" x14ac:dyDescent="0.25">
      <c r="C219" s="6"/>
      <c r="E219" s="7"/>
      <c r="F219" s="7"/>
      <c r="T219" s="8"/>
    </row>
    <row r="220" spans="3:20" s="1" customFormat="1" x14ac:dyDescent="0.25">
      <c r="C220" s="6"/>
      <c r="E220" s="7"/>
      <c r="F220" s="7"/>
      <c r="T220" s="8"/>
    </row>
    <row r="221" spans="3:20" s="1" customFormat="1" x14ac:dyDescent="0.25">
      <c r="C221" s="6"/>
      <c r="E221" s="7"/>
      <c r="F221" s="7"/>
      <c r="T221" s="8"/>
    </row>
    <row r="222" spans="3:20" s="1" customFormat="1" x14ac:dyDescent="0.25">
      <c r="C222" s="6"/>
      <c r="E222" s="7"/>
      <c r="F222" s="7"/>
      <c r="T222" s="8"/>
    </row>
    <row r="223" spans="3:20" s="1" customFormat="1" x14ac:dyDescent="0.25">
      <c r="C223" s="6"/>
      <c r="E223" s="7"/>
      <c r="F223" s="7"/>
      <c r="T223" s="8"/>
    </row>
    <row r="224" spans="3:20" s="1" customFormat="1" x14ac:dyDescent="0.25">
      <c r="C224" s="6"/>
      <c r="E224" s="7"/>
      <c r="F224" s="7"/>
      <c r="T224" s="8"/>
    </row>
    <row r="225" spans="3:20" s="1" customFormat="1" x14ac:dyDescent="0.25">
      <c r="C225" s="6"/>
      <c r="E225" s="7"/>
      <c r="F225" s="7"/>
      <c r="T225" s="8"/>
    </row>
    <row r="226" spans="3:20" s="1" customFormat="1" x14ac:dyDescent="0.25">
      <c r="C226" s="6"/>
      <c r="E226" s="7"/>
      <c r="F226" s="7"/>
      <c r="T226" s="8"/>
    </row>
    <row r="227" spans="3:20" s="1" customFormat="1" x14ac:dyDescent="0.25">
      <c r="C227" s="6"/>
      <c r="E227" s="7"/>
      <c r="F227" s="7"/>
      <c r="T227" s="8"/>
    </row>
    <row r="228" spans="3:20" s="1" customFormat="1" x14ac:dyDescent="0.25">
      <c r="C228" s="6"/>
      <c r="E228" s="7"/>
      <c r="F228" s="7"/>
      <c r="T228" s="8"/>
    </row>
    <row r="229" spans="3:20" s="1" customFormat="1" x14ac:dyDescent="0.25">
      <c r="C229" s="6"/>
      <c r="E229" s="7"/>
      <c r="F229" s="7"/>
      <c r="T229" s="8"/>
    </row>
    <row r="230" spans="3:20" s="1" customFormat="1" x14ac:dyDescent="0.25">
      <c r="C230" s="6"/>
      <c r="E230" s="7"/>
      <c r="F230" s="7"/>
      <c r="T230" s="8"/>
    </row>
    <row r="231" spans="3:20" s="1" customFormat="1" x14ac:dyDescent="0.25">
      <c r="C231" s="6"/>
      <c r="E231" s="7"/>
      <c r="F231" s="7"/>
      <c r="T231" s="8"/>
    </row>
    <row r="232" spans="3:20" s="1" customFormat="1" x14ac:dyDescent="0.25">
      <c r="C232" s="6"/>
      <c r="E232" s="7"/>
      <c r="F232" s="7"/>
      <c r="T232" s="8"/>
    </row>
    <row r="233" spans="3:20" s="1" customFormat="1" x14ac:dyDescent="0.25">
      <c r="C233" s="6"/>
      <c r="E233" s="7"/>
      <c r="F233" s="7"/>
      <c r="T233" s="8"/>
    </row>
    <row r="234" spans="3:20" s="1" customFormat="1" x14ac:dyDescent="0.25">
      <c r="C234" s="6"/>
      <c r="E234" s="7"/>
      <c r="F234" s="7"/>
      <c r="T234" s="8"/>
    </row>
    <row r="235" spans="3:20" s="1" customFormat="1" x14ac:dyDescent="0.25">
      <c r="C235" s="6"/>
      <c r="E235" s="7"/>
      <c r="F235" s="7"/>
      <c r="T235" s="8"/>
    </row>
    <row r="236" spans="3:20" s="1" customFormat="1" x14ac:dyDescent="0.25">
      <c r="C236" s="6"/>
      <c r="E236" s="7"/>
      <c r="F236" s="7"/>
      <c r="T236" s="8"/>
    </row>
    <row r="237" spans="3:20" s="1" customFormat="1" x14ac:dyDescent="0.25">
      <c r="C237" s="6"/>
      <c r="E237" s="7"/>
      <c r="F237" s="7"/>
      <c r="T237" s="8"/>
    </row>
    <row r="238" spans="3:20" s="1" customFormat="1" x14ac:dyDescent="0.25">
      <c r="C238" s="6"/>
      <c r="E238" s="7"/>
      <c r="F238" s="7"/>
      <c r="T238" s="8"/>
    </row>
    <row r="239" spans="3:20" s="1" customFormat="1" x14ac:dyDescent="0.25">
      <c r="C239" s="6"/>
      <c r="E239" s="7"/>
      <c r="F239" s="7"/>
      <c r="T239" s="8"/>
    </row>
    <row r="240" spans="3:20" s="1" customFormat="1" x14ac:dyDescent="0.25">
      <c r="C240" s="6"/>
      <c r="E240" s="7"/>
      <c r="F240" s="7"/>
      <c r="T240" s="8"/>
    </row>
    <row r="241" spans="3:20" s="1" customFormat="1" x14ac:dyDescent="0.25">
      <c r="C241" s="6"/>
      <c r="E241" s="7"/>
      <c r="F241" s="7"/>
      <c r="T241" s="8"/>
    </row>
    <row r="242" spans="3:20" s="1" customFormat="1" x14ac:dyDescent="0.25">
      <c r="C242" s="6"/>
      <c r="E242" s="7"/>
      <c r="F242" s="7"/>
      <c r="T242" s="8"/>
    </row>
    <row r="243" spans="3:20" s="1" customFormat="1" x14ac:dyDescent="0.25">
      <c r="C243" s="6"/>
      <c r="E243" s="7"/>
      <c r="F243" s="7"/>
      <c r="T243" s="8"/>
    </row>
    <row r="244" spans="3:20" s="1" customFormat="1" x14ac:dyDescent="0.25">
      <c r="C244" s="6"/>
      <c r="E244" s="7"/>
      <c r="F244" s="7"/>
      <c r="T244" s="8"/>
    </row>
    <row r="245" spans="3:20" s="1" customFormat="1" x14ac:dyDescent="0.25">
      <c r="C245" s="6"/>
      <c r="E245" s="7"/>
      <c r="F245" s="7"/>
      <c r="T245" s="8"/>
    </row>
    <row r="246" spans="3:20" s="1" customFormat="1" x14ac:dyDescent="0.25">
      <c r="C246" s="6"/>
      <c r="E246" s="7"/>
      <c r="F246" s="7"/>
      <c r="T246" s="8"/>
    </row>
    <row r="247" spans="3:20" s="1" customFormat="1" x14ac:dyDescent="0.25">
      <c r="C247" s="6"/>
      <c r="E247" s="7"/>
      <c r="F247" s="7"/>
      <c r="T247" s="8"/>
    </row>
    <row r="248" spans="3:20" s="1" customFormat="1" x14ac:dyDescent="0.25">
      <c r="C248" s="6"/>
      <c r="E248" s="7"/>
      <c r="F248" s="7"/>
      <c r="T248" s="8"/>
    </row>
    <row r="249" spans="3:20" s="1" customFormat="1" x14ac:dyDescent="0.25">
      <c r="C249" s="6"/>
      <c r="E249" s="7"/>
      <c r="F249" s="7"/>
      <c r="T249" s="8"/>
    </row>
    <row r="250" spans="3:20" s="1" customFormat="1" x14ac:dyDescent="0.25">
      <c r="C250" s="6"/>
      <c r="E250" s="7"/>
      <c r="F250" s="7"/>
      <c r="T250" s="8"/>
    </row>
    <row r="251" spans="3:20" s="1" customFormat="1" x14ac:dyDescent="0.25">
      <c r="C251" s="6"/>
      <c r="E251" s="7"/>
      <c r="F251" s="7"/>
      <c r="T251" s="8"/>
    </row>
    <row r="252" spans="3:20" s="1" customFormat="1" x14ac:dyDescent="0.25">
      <c r="C252" s="6"/>
      <c r="E252" s="7"/>
      <c r="F252" s="7"/>
      <c r="T252" s="8"/>
    </row>
    <row r="253" spans="3:20" s="1" customFormat="1" x14ac:dyDescent="0.25">
      <c r="C253" s="6"/>
      <c r="E253" s="7"/>
      <c r="F253" s="7"/>
      <c r="T253" s="8"/>
    </row>
    <row r="254" spans="3:20" s="1" customFormat="1" x14ac:dyDescent="0.25">
      <c r="C254" s="6"/>
      <c r="E254" s="7"/>
      <c r="F254" s="7"/>
      <c r="T254" s="8"/>
    </row>
    <row r="255" spans="3:20" s="1" customFormat="1" x14ac:dyDescent="0.25">
      <c r="C255" s="6"/>
      <c r="E255" s="7"/>
      <c r="F255" s="7"/>
      <c r="T255" s="8"/>
    </row>
    <row r="256" spans="3:20" s="1" customFormat="1" x14ac:dyDescent="0.25">
      <c r="C256" s="6"/>
      <c r="E256" s="7"/>
      <c r="F256" s="7"/>
      <c r="T256" s="8"/>
    </row>
    <row r="257" spans="3:20" s="1" customFormat="1" x14ac:dyDescent="0.25">
      <c r="C257" s="6"/>
      <c r="E257" s="7"/>
      <c r="F257" s="7"/>
      <c r="T257" s="8"/>
    </row>
    <row r="258" spans="3:20" s="1" customFormat="1" x14ac:dyDescent="0.25">
      <c r="C258" s="6"/>
      <c r="E258" s="7"/>
      <c r="F258" s="7"/>
      <c r="T258" s="8"/>
    </row>
    <row r="259" spans="3:20" s="1" customFormat="1" x14ac:dyDescent="0.25">
      <c r="C259" s="6"/>
      <c r="E259" s="7"/>
      <c r="F259" s="7"/>
      <c r="T259" s="8"/>
    </row>
    <row r="260" spans="3:20" s="1" customFormat="1" x14ac:dyDescent="0.25">
      <c r="C260" s="6"/>
      <c r="E260" s="7"/>
      <c r="F260" s="7"/>
      <c r="T260" s="8"/>
    </row>
    <row r="261" spans="3:20" s="1" customFormat="1" x14ac:dyDescent="0.25">
      <c r="C261" s="6"/>
      <c r="E261" s="7"/>
      <c r="F261" s="7"/>
      <c r="T261" s="8"/>
    </row>
    <row r="262" spans="3:20" s="1" customFormat="1" x14ac:dyDescent="0.25">
      <c r="C262" s="6"/>
      <c r="E262" s="7"/>
      <c r="F262" s="7"/>
      <c r="T262" s="8"/>
    </row>
    <row r="263" spans="3:20" s="1" customFormat="1" x14ac:dyDescent="0.25">
      <c r="C263" s="6"/>
      <c r="E263" s="7"/>
      <c r="F263" s="7"/>
      <c r="T263" s="8"/>
    </row>
    <row r="264" spans="3:20" s="1" customFormat="1" x14ac:dyDescent="0.25">
      <c r="C264" s="6"/>
      <c r="E264" s="7"/>
      <c r="F264" s="7"/>
      <c r="T264" s="8"/>
    </row>
    <row r="265" spans="3:20" s="1" customFormat="1" x14ac:dyDescent="0.25">
      <c r="C265" s="6"/>
      <c r="E265" s="7"/>
      <c r="F265" s="7"/>
      <c r="T265" s="8"/>
    </row>
    <row r="266" spans="3:20" s="1" customFormat="1" x14ac:dyDescent="0.25">
      <c r="C266" s="6"/>
      <c r="E266" s="7"/>
      <c r="F266" s="7"/>
      <c r="T266" s="8"/>
    </row>
    <row r="267" spans="3:20" s="1" customFormat="1" x14ac:dyDescent="0.25">
      <c r="C267" s="6"/>
      <c r="E267" s="7"/>
      <c r="F267" s="7"/>
      <c r="T267" s="8"/>
    </row>
    <row r="268" spans="3:20" s="1" customFormat="1" x14ac:dyDescent="0.25">
      <c r="C268" s="6"/>
      <c r="E268" s="7"/>
      <c r="F268" s="7"/>
      <c r="T268" s="8"/>
    </row>
    <row r="269" spans="3:20" s="1" customFormat="1" x14ac:dyDescent="0.25">
      <c r="C269" s="6"/>
      <c r="E269" s="7"/>
      <c r="F269" s="7"/>
      <c r="T269" s="8"/>
    </row>
    <row r="270" spans="3:20" s="1" customFormat="1" x14ac:dyDescent="0.25">
      <c r="C270" s="6"/>
      <c r="E270" s="7"/>
      <c r="F270" s="7"/>
      <c r="T270" s="8"/>
    </row>
    <row r="271" spans="3:20" s="1" customFormat="1" x14ac:dyDescent="0.25">
      <c r="C271" s="6"/>
      <c r="E271" s="7"/>
      <c r="F271" s="7"/>
      <c r="T271" s="8"/>
    </row>
    <row r="272" spans="3:20" s="1" customFormat="1" x14ac:dyDescent="0.25">
      <c r="C272" s="6"/>
      <c r="E272" s="7"/>
      <c r="F272" s="7"/>
      <c r="T272" s="8"/>
    </row>
    <row r="273" spans="3:20" s="1" customFormat="1" x14ac:dyDescent="0.25">
      <c r="C273" s="6"/>
      <c r="E273" s="7"/>
      <c r="F273" s="7"/>
      <c r="T273" s="8"/>
    </row>
    <row r="274" spans="3:20" s="1" customFormat="1" x14ac:dyDescent="0.25">
      <c r="C274" s="6"/>
      <c r="E274" s="7"/>
      <c r="F274" s="7"/>
      <c r="T274" s="8"/>
    </row>
    <row r="275" spans="3:20" s="1" customFormat="1" x14ac:dyDescent="0.25">
      <c r="C275" s="6"/>
      <c r="E275" s="7"/>
      <c r="F275" s="7"/>
      <c r="T275" s="8"/>
    </row>
    <row r="276" spans="3:20" s="1" customFormat="1" x14ac:dyDescent="0.25">
      <c r="C276" s="6"/>
      <c r="E276" s="7"/>
      <c r="F276" s="7"/>
      <c r="T276" s="8"/>
    </row>
    <row r="277" spans="3:20" s="1" customFormat="1" x14ac:dyDescent="0.25">
      <c r="C277" s="6"/>
      <c r="E277" s="7"/>
      <c r="F277" s="7"/>
      <c r="T277" s="8"/>
    </row>
    <row r="278" spans="3:20" s="1" customFormat="1" x14ac:dyDescent="0.25">
      <c r="C278" s="6"/>
      <c r="E278" s="7"/>
      <c r="F278" s="7"/>
      <c r="T278" s="8"/>
    </row>
    <row r="279" spans="3:20" s="1" customFormat="1" x14ac:dyDescent="0.25">
      <c r="C279" s="6"/>
      <c r="E279" s="7"/>
      <c r="F279" s="7"/>
      <c r="T279" s="8"/>
    </row>
    <row r="280" spans="3:20" s="1" customFormat="1" x14ac:dyDescent="0.25">
      <c r="C280" s="6"/>
      <c r="E280" s="7"/>
      <c r="F280" s="7"/>
      <c r="T280" s="8"/>
    </row>
    <row r="281" spans="3:20" s="1" customFormat="1" x14ac:dyDescent="0.25">
      <c r="C281" s="6"/>
      <c r="E281" s="7"/>
      <c r="F281" s="7"/>
      <c r="T281" s="8"/>
    </row>
    <row r="282" spans="3:20" s="1" customFormat="1" x14ac:dyDescent="0.25">
      <c r="C282" s="6"/>
      <c r="E282" s="7"/>
      <c r="F282" s="7"/>
      <c r="T282" s="8"/>
    </row>
    <row r="283" spans="3:20" s="1" customFormat="1" x14ac:dyDescent="0.25">
      <c r="C283" s="6"/>
      <c r="E283" s="7"/>
      <c r="F283" s="7"/>
      <c r="T283" s="8"/>
    </row>
    <row r="284" spans="3:20" s="1" customFormat="1" x14ac:dyDescent="0.25">
      <c r="C284" s="6"/>
      <c r="E284" s="7"/>
      <c r="F284" s="7"/>
      <c r="T284" s="8"/>
    </row>
    <row r="285" spans="3:20" s="1" customFormat="1" x14ac:dyDescent="0.25">
      <c r="C285" s="6"/>
      <c r="E285" s="7"/>
      <c r="F285" s="7"/>
      <c r="T285" s="8"/>
    </row>
    <row r="286" spans="3:20" s="1" customFormat="1" x14ac:dyDescent="0.25">
      <c r="C286" s="6"/>
      <c r="E286" s="7"/>
      <c r="F286" s="7"/>
      <c r="T286" s="8"/>
    </row>
    <row r="287" spans="3:20" s="1" customFormat="1" x14ac:dyDescent="0.25">
      <c r="C287" s="6"/>
      <c r="E287" s="7"/>
      <c r="F287" s="7"/>
      <c r="T287" s="8"/>
    </row>
    <row r="288" spans="3:20" s="1" customFormat="1" x14ac:dyDescent="0.25">
      <c r="C288" s="6"/>
      <c r="E288" s="7"/>
      <c r="F288" s="7"/>
      <c r="T288" s="8"/>
    </row>
    <row r="289" spans="3:20" s="1" customFormat="1" x14ac:dyDescent="0.25">
      <c r="C289" s="6"/>
      <c r="E289" s="7"/>
      <c r="F289" s="7"/>
      <c r="T289" s="8"/>
    </row>
    <row r="290" spans="3:20" s="1" customFormat="1" x14ac:dyDescent="0.25">
      <c r="C290" s="6"/>
      <c r="E290" s="7"/>
      <c r="F290" s="7"/>
      <c r="T290" s="8"/>
    </row>
    <row r="291" spans="3:20" s="1" customFormat="1" x14ac:dyDescent="0.25">
      <c r="C291" s="6"/>
      <c r="E291" s="7"/>
      <c r="F291" s="7"/>
      <c r="T291" s="8"/>
    </row>
    <row r="292" spans="3:20" s="1" customFormat="1" x14ac:dyDescent="0.25">
      <c r="C292" s="6"/>
      <c r="E292" s="7"/>
      <c r="F292" s="7"/>
      <c r="T292" s="8"/>
    </row>
    <row r="293" spans="3:20" s="1" customFormat="1" x14ac:dyDescent="0.25">
      <c r="C293" s="6"/>
      <c r="E293" s="7"/>
      <c r="F293" s="7"/>
      <c r="T293" s="8"/>
    </row>
    <row r="294" spans="3:20" s="1" customFormat="1" x14ac:dyDescent="0.25">
      <c r="C294" s="6"/>
      <c r="E294" s="7"/>
      <c r="F294" s="7"/>
      <c r="T294" s="8"/>
    </row>
    <row r="295" spans="3:20" s="1" customFormat="1" x14ac:dyDescent="0.25">
      <c r="C295" s="6"/>
      <c r="E295" s="7"/>
      <c r="F295" s="7"/>
      <c r="T295" s="8"/>
    </row>
    <row r="296" spans="3:20" s="1" customFormat="1" x14ac:dyDescent="0.25">
      <c r="C296" s="6"/>
      <c r="E296" s="7"/>
      <c r="F296" s="7"/>
      <c r="T296" s="8"/>
    </row>
    <row r="297" spans="3:20" s="1" customFormat="1" x14ac:dyDescent="0.25">
      <c r="C297" s="6"/>
      <c r="E297" s="7"/>
      <c r="F297" s="7"/>
      <c r="T297" s="8"/>
    </row>
    <row r="298" spans="3:20" s="1" customFormat="1" x14ac:dyDescent="0.25">
      <c r="C298" s="6"/>
      <c r="E298" s="7"/>
      <c r="F298" s="7"/>
      <c r="T298" s="8"/>
    </row>
    <row r="299" spans="3:20" s="1" customFormat="1" x14ac:dyDescent="0.25">
      <c r="C299" s="6"/>
      <c r="E299" s="7"/>
      <c r="F299" s="7"/>
      <c r="T299" s="8"/>
    </row>
    <row r="300" spans="3:20" s="1" customFormat="1" x14ac:dyDescent="0.25">
      <c r="C300" s="6"/>
      <c r="E300" s="7"/>
      <c r="F300" s="7"/>
      <c r="T300" s="8"/>
    </row>
    <row r="301" spans="3:20" s="1" customFormat="1" x14ac:dyDescent="0.25">
      <c r="C301" s="6"/>
      <c r="E301" s="7"/>
      <c r="F301" s="7"/>
      <c r="T301" s="8"/>
    </row>
    <row r="302" spans="3:20" s="1" customFormat="1" x14ac:dyDescent="0.25">
      <c r="C302" s="6"/>
      <c r="E302" s="7"/>
      <c r="F302" s="7"/>
      <c r="T302" s="8"/>
    </row>
    <row r="303" spans="3:20" s="1" customFormat="1" x14ac:dyDescent="0.25">
      <c r="C303" s="6"/>
      <c r="E303" s="7"/>
      <c r="F303" s="7"/>
      <c r="T303" s="8"/>
    </row>
    <row r="304" spans="3:20" s="1" customFormat="1" x14ac:dyDescent="0.25">
      <c r="C304" s="6"/>
      <c r="E304" s="7"/>
      <c r="F304" s="7"/>
      <c r="T304" s="8"/>
    </row>
    <row r="305" spans="3:20" s="1" customFormat="1" x14ac:dyDescent="0.25">
      <c r="C305" s="6"/>
      <c r="E305" s="7"/>
      <c r="F305" s="7"/>
      <c r="T305" s="8"/>
    </row>
    <row r="306" spans="3:20" s="1" customFormat="1" x14ac:dyDescent="0.25">
      <c r="C306" s="6"/>
      <c r="E306" s="7"/>
      <c r="F306" s="7"/>
      <c r="T306" s="8"/>
    </row>
    <row r="307" spans="3:20" s="1" customFormat="1" x14ac:dyDescent="0.25">
      <c r="C307" s="6"/>
      <c r="E307" s="7"/>
      <c r="F307" s="7"/>
      <c r="T307" s="8"/>
    </row>
    <row r="308" spans="3:20" s="1" customFormat="1" x14ac:dyDescent="0.25">
      <c r="C308" s="6"/>
      <c r="E308" s="7"/>
      <c r="F308" s="7"/>
      <c r="T308" s="8"/>
    </row>
    <row r="309" spans="3:20" s="1" customFormat="1" x14ac:dyDescent="0.25">
      <c r="C309" s="6"/>
      <c r="E309" s="7"/>
      <c r="F309" s="7"/>
      <c r="T309" s="8"/>
    </row>
    <row r="310" spans="3:20" s="1" customFormat="1" x14ac:dyDescent="0.25">
      <c r="C310" s="6"/>
      <c r="E310" s="7"/>
      <c r="F310" s="7"/>
      <c r="T310" s="8"/>
    </row>
    <row r="311" spans="3:20" s="1" customFormat="1" x14ac:dyDescent="0.25">
      <c r="C311" s="6"/>
      <c r="E311" s="7"/>
      <c r="F311" s="7"/>
      <c r="T311" s="8"/>
    </row>
    <row r="312" spans="3:20" s="1" customFormat="1" x14ac:dyDescent="0.25">
      <c r="C312" s="6"/>
      <c r="E312" s="7"/>
      <c r="F312" s="7"/>
      <c r="T312" s="8"/>
    </row>
    <row r="313" spans="3:20" s="1" customFormat="1" x14ac:dyDescent="0.25">
      <c r="C313" s="6"/>
      <c r="E313" s="7"/>
      <c r="F313" s="7"/>
      <c r="T313" s="8"/>
    </row>
    <row r="314" spans="3:20" s="1" customFormat="1" x14ac:dyDescent="0.25">
      <c r="C314" s="6"/>
      <c r="E314" s="7"/>
      <c r="F314" s="7"/>
      <c r="T314" s="8"/>
    </row>
    <row r="315" spans="3:20" s="1" customFormat="1" x14ac:dyDescent="0.25">
      <c r="C315" s="6"/>
      <c r="E315" s="7"/>
      <c r="F315" s="7"/>
      <c r="T315" s="8"/>
    </row>
    <row r="316" spans="3:20" s="1" customFormat="1" x14ac:dyDescent="0.25">
      <c r="C316" s="6"/>
      <c r="E316" s="7"/>
      <c r="F316" s="7"/>
      <c r="T316" s="8"/>
    </row>
    <row r="317" spans="3:20" s="1" customFormat="1" x14ac:dyDescent="0.25">
      <c r="C317" s="6"/>
      <c r="E317" s="7"/>
      <c r="F317" s="7"/>
      <c r="T317" s="8"/>
    </row>
    <row r="318" spans="3:20" s="1" customFormat="1" x14ac:dyDescent="0.25">
      <c r="C318" s="6"/>
      <c r="E318" s="7"/>
      <c r="F318" s="7"/>
      <c r="T318" s="8"/>
    </row>
    <row r="319" spans="3:20" s="1" customFormat="1" x14ac:dyDescent="0.25">
      <c r="C319" s="6"/>
      <c r="E319" s="7"/>
      <c r="F319" s="7"/>
      <c r="T319" s="8"/>
    </row>
    <row r="320" spans="3:20" s="1" customFormat="1" x14ac:dyDescent="0.25">
      <c r="C320" s="6"/>
      <c r="E320" s="7"/>
      <c r="F320" s="7"/>
      <c r="T320" s="8"/>
    </row>
    <row r="321" spans="3:20" s="1" customFormat="1" x14ac:dyDescent="0.25">
      <c r="C321" s="6"/>
      <c r="E321" s="7"/>
      <c r="F321" s="7"/>
      <c r="T321" s="8"/>
    </row>
    <row r="322" spans="3:20" s="1" customFormat="1" x14ac:dyDescent="0.25">
      <c r="C322" s="6"/>
      <c r="E322" s="7"/>
      <c r="F322" s="7"/>
      <c r="T322" s="8"/>
    </row>
    <row r="323" spans="3:20" s="1" customFormat="1" x14ac:dyDescent="0.25">
      <c r="C323" s="6"/>
      <c r="E323" s="7"/>
      <c r="F323" s="7"/>
      <c r="T323" s="8"/>
    </row>
    <row r="324" spans="3:20" s="1" customFormat="1" x14ac:dyDescent="0.25">
      <c r="C324" s="6"/>
      <c r="E324" s="7"/>
      <c r="F324" s="7"/>
      <c r="T324" s="8"/>
    </row>
    <row r="325" spans="3:20" s="1" customFormat="1" x14ac:dyDescent="0.25">
      <c r="C325" s="6"/>
      <c r="E325" s="7"/>
      <c r="F325" s="7"/>
      <c r="T325" s="8"/>
    </row>
    <row r="326" spans="3:20" s="1" customFormat="1" x14ac:dyDescent="0.25">
      <c r="C326" s="6"/>
      <c r="E326" s="7"/>
      <c r="F326" s="7"/>
      <c r="T326" s="8"/>
    </row>
    <row r="327" spans="3:20" s="1" customFormat="1" x14ac:dyDescent="0.25">
      <c r="C327" s="6"/>
      <c r="E327" s="7"/>
      <c r="F327" s="7"/>
      <c r="T327" s="8"/>
    </row>
    <row r="328" spans="3:20" s="1" customFormat="1" x14ac:dyDescent="0.25">
      <c r="C328" s="6"/>
      <c r="E328" s="7"/>
      <c r="F328" s="7"/>
      <c r="T328" s="8"/>
    </row>
    <row r="329" spans="3:20" s="1" customFormat="1" x14ac:dyDescent="0.25">
      <c r="C329" s="6"/>
      <c r="E329" s="7"/>
      <c r="F329" s="7"/>
      <c r="T329" s="8"/>
    </row>
    <row r="330" spans="3:20" s="1" customFormat="1" x14ac:dyDescent="0.25">
      <c r="C330" s="6"/>
      <c r="E330" s="7"/>
      <c r="F330" s="7"/>
      <c r="T330" s="8"/>
    </row>
    <row r="331" spans="3:20" s="1" customFormat="1" x14ac:dyDescent="0.25">
      <c r="C331" s="6"/>
      <c r="E331" s="7"/>
      <c r="F331" s="7"/>
      <c r="T331" s="8"/>
    </row>
    <row r="332" spans="3:20" s="1" customFormat="1" x14ac:dyDescent="0.25">
      <c r="C332" s="6"/>
      <c r="E332" s="7"/>
      <c r="F332" s="7"/>
      <c r="T332" s="8"/>
    </row>
    <row r="333" spans="3:20" s="1" customFormat="1" x14ac:dyDescent="0.25">
      <c r="C333" s="6"/>
      <c r="E333" s="7"/>
      <c r="F333" s="7"/>
      <c r="T333" s="8"/>
    </row>
    <row r="334" spans="3:20" s="1" customFormat="1" x14ac:dyDescent="0.25">
      <c r="C334" s="6"/>
      <c r="E334" s="7"/>
      <c r="F334" s="7"/>
      <c r="T334" s="8"/>
    </row>
    <row r="335" spans="3:20" s="1" customFormat="1" x14ac:dyDescent="0.25">
      <c r="C335" s="6"/>
      <c r="E335" s="7"/>
      <c r="F335" s="7"/>
      <c r="T335" s="8"/>
    </row>
    <row r="336" spans="3:20" s="1" customFormat="1" x14ac:dyDescent="0.25">
      <c r="C336" s="6"/>
      <c r="E336" s="7"/>
      <c r="F336" s="7"/>
      <c r="T336" s="8"/>
    </row>
    <row r="337" spans="3:20" s="1" customFormat="1" x14ac:dyDescent="0.25">
      <c r="C337" s="6"/>
      <c r="E337" s="7"/>
      <c r="F337" s="7"/>
      <c r="T337" s="8"/>
    </row>
    <row r="338" spans="3:20" s="1" customFormat="1" x14ac:dyDescent="0.25">
      <c r="C338" s="6"/>
      <c r="E338" s="7"/>
      <c r="F338" s="7"/>
      <c r="T338" s="8"/>
    </row>
    <row r="339" spans="3:20" s="1" customFormat="1" x14ac:dyDescent="0.25">
      <c r="C339" s="6"/>
      <c r="E339" s="7"/>
      <c r="F339" s="7"/>
      <c r="T339" s="8"/>
    </row>
    <row r="340" spans="3:20" s="1" customFormat="1" x14ac:dyDescent="0.25">
      <c r="C340" s="6"/>
      <c r="E340" s="7"/>
      <c r="F340" s="7"/>
      <c r="T340" s="8"/>
    </row>
    <row r="341" spans="3:20" s="1" customFormat="1" x14ac:dyDescent="0.25">
      <c r="C341" s="6"/>
      <c r="E341" s="7"/>
      <c r="F341" s="7"/>
      <c r="T341" s="8"/>
    </row>
    <row r="342" spans="3:20" s="1" customFormat="1" x14ac:dyDescent="0.25">
      <c r="C342" s="6"/>
      <c r="E342" s="7"/>
      <c r="F342" s="7"/>
      <c r="T342" s="8"/>
    </row>
    <row r="343" spans="3:20" s="1" customFormat="1" x14ac:dyDescent="0.25">
      <c r="C343" s="6"/>
      <c r="E343" s="7"/>
      <c r="F343" s="7"/>
      <c r="T343" s="8"/>
    </row>
    <row r="344" spans="3:20" s="1" customFormat="1" x14ac:dyDescent="0.25">
      <c r="C344" s="6"/>
      <c r="E344" s="7"/>
      <c r="F344" s="7"/>
      <c r="T344" s="8"/>
    </row>
    <row r="345" spans="3:20" s="1" customFormat="1" x14ac:dyDescent="0.25">
      <c r="C345" s="6"/>
      <c r="E345" s="7"/>
      <c r="F345" s="7"/>
      <c r="T345" s="8"/>
    </row>
    <row r="346" spans="3:20" s="1" customFormat="1" x14ac:dyDescent="0.25">
      <c r="C346" s="6"/>
      <c r="E346" s="7"/>
      <c r="F346" s="7"/>
      <c r="T346" s="8"/>
    </row>
    <row r="347" spans="3:20" s="1" customFormat="1" x14ac:dyDescent="0.25">
      <c r="C347" s="6"/>
      <c r="E347" s="7"/>
      <c r="F347" s="7"/>
      <c r="T347" s="8"/>
    </row>
    <row r="348" spans="3:20" s="1" customFormat="1" x14ac:dyDescent="0.25">
      <c r="C348" s="6"/>
      <c r="E348" s="7"/>
      <c r="F348" s="7"/>
      <c r="T348" s="8"/>
    </row>
    <row r="349" spans="3:20" s="1" customFormat="1" x14ac:dyDescent="0.25">
      <c r="C349" s="6"/>
      <c r="E349" s="7"/>
      <c r="F349" s="7"/>
      <c r="T349" s="8"/>
    </row>
    <row r="350" spans="3:20" s="1" customFormat="1" x14ac:dyDescent="0.25">
      <c r="C350" s="6"/>
      <c r="E350" s="7"/>
      <c r="F350" s="7"/>
      <c r="T350" s="8"/>
    </row>
    <row r="351" spans="3:20" s="1" customFormat="1" x14ac:dyDescent="0.25">
      <c r="C351" s="6"/>
      <c r="E351" s="7"/>
      <c r="F351" s="7"/>
      <c r="T351" s="8"/>
    </row>
    <row r="352" spans="3:20" s="1" customFormat="1" x14ac:dyDescent="0.25">
      <c r="C352" s="6"/>
      <c r="E352" s="7"/>
      <c r="F352" s="7"/>
      <c r="T352" s="8"/>
    </row>
    <row r="353" spans="3:20" s="1" customFormat="1" x14ac:dyDescent="0.25">
      <c r="C353" s="6"/>
      <c r="E353" s="7"/>
      <c r="F353" s="7"/>
      <c r="T353" s="8"/>
    </row>
    <row r="354" spans="3:20" s="1" customFormat="1" x14ac:dyDescent="0.25">
      <c r="C354" s="6"/>
      <c r="E354" s="7"/>
      <c r="F354" s="7"/>
      <c r="T354" s="8"/>
    </row>
    <row r="355" spans="3:20" s="1" customFormat="1" x14ac:dyDescent="0.25">
      <c r="C355" s="6"/>
      <c r="E355" s="7"/>
      <c r="F355" s="7"/>
      <c r="T355" s="8"/>
    </row>
    <row r="356" spans="3:20" s="1" customFormat="1" x14ac:dyDescent="0.25">
      <c r="C356" s="6"/>
      <c r="E356" s="7"/>
      <c r="F356" s="7"/>
      <c r="T356" s="8"/>
    </row>
    <row r="357" spans="3:20" s="1" customFormat="1" x14ac:dyDescent="0.25">
      <c r="C357" s="6"/>
      <c r="E357" s="7"/>
      <c r="F357" s="7"/>
      <c r="T357" s="8"/>
    </row>
    <row r="358" spans="3:20" s="1" customFormat="1" x14ac:dyDescent="0.25">
      <c r="C358" s="6"/>
      <c r="E358" s="7"/>
      <c r="F358" s="7"/>
      <c r="T358" s="8"/>
    </row>
    <row r="359" spans="3:20" s="1" customFormat="1" x14ac:dyDescent="0.25">
      <c r="C359" s="6"/>
      <c r="E359" s="7"/>
      <c r="F359" s="7"/>
      <c r="T359" s="8"/>
    </row>
    <row r="360" spans="3:20" s="1" customFormat="1" x14ac:dyDescent="0.25">
      <c r="C360" s="6"/>
      <c r="E360" s="7"/>
      <c r="F360" s="7"/>
      <c r="T360" s="8"/>
    </row>
    <row r="361" spans="3:20" s="1" customFormat="1" x14ac:dyDescent="0.25">
      <c r="C361" s="6"/>
      <c r="E361" s="7"/>
      <c r="F361" s="7"/>
      <c r="T361" s="8"/>
    </row>
    <row r="362" spans="3:20" s="1" customFormat="1" x14ac:dyDescent="0.25">
      <c r="C362" s="6"/>
      <c r="E362" s="7"/>
      <c r="F362" s="7"/>
      <c r="T362" s="8"/>
    </row>
    <row r="363" spans="3:20" s="1" customFormat="1" x14ac:dyDescent="0.25">
      <c r="C363" s="6"/>
      <c r="E363" s="7"/>
      <c r="F363" s="7"/>
      <c r="T363" s="8"/>
    </row>
    <row r="364" spans="3:20" s="1" customFormat="1" x14ac:dyDescent="0.25">
      <c r="C364" s="6"/>
      <c r="E364" s="7"/>
      <c r="F364" s="7"/>
      <c r="T364" s="8"/>
    </row>
    <row r="365" spans="3:20" s="1" customFormat="1" x14ac:dyDescent="0.25">
      <c r="C365" s="6"/>
      <c r="E365" s="7"/>
      <c r="F365" s="7"/>
      <c r="T365" s="8"/>
    </row>
    <row r="366" spans="3:20" s="1" customFormat="1" x14ac:dyDescent="0.25">
      <c r="C366" s="6"/>
      <c r="E366" s="7"/>
      <c r="F366" s="7"/>
      <c r="T366" s="8"/>
    </row>
    <row r="367" spans="3:20" s="1" customFormat="1" x14ac:dyDescent="0.25">
      <c r="C367" s="6"/>
      <c r="E367" s="7"/>
      <c r="F367" s="7"/>
      <c r="T367" s="8"/>
    </row>
    <row r="368" spans="3:20" s="1" customFormat="1" x14ac:dyDescent="0.25">
      <c r="C368" s="6"/>
      <c r="E368" s="7"/>
      <c r="F368" s="7"/>
      <c r="T368" s="8"/>
    </row>
    <row r="369" spans="3:20" s="1" customFormat="1" x14ac:dyDescent="0.25">
      <c r="C369" s="6"/>
      <c r="E369" s="7"/>
      <c r="F369" s="7"/>
      <c r="T369" s="8"/>
    </row>
    <row r="370" spans="3:20" s="1" customFormat="1" x14ac:dyDescent="0.25">
      <c r="C370" s="6"/>
      <c r="E370" s="7"/>
      <c r="F370" s="7"/>
      <c r="T370" s="8"/>
    </row>
    <row r="371" spans="3:20" s="1" customFormat="1" x14ac:dyDescent="0.25">
      <c r="C371" s="6"/>
      <c r="E371" s="7"/>
      <c r="F371" s="7"/>
      <c r="T371" s="8"/>
    </row>
    <row r="372" spans="3:20" s="1" customFormat="1" x14ac:dyDescent="0.25">
      <c r="C372" s="6"/>
      <c r="E372" s="7"/>
      <c r="F372" s="7"/>
      <c r="T372" s="8"/>
    </row>
    <row r="373" spans="3:20" s="1" customFormat="1" x14ac:dyDescent="0.25">
      <c r="C373" s="6"/>
      <c r="E373" s="7"/>
      <c r="F373" s="7"/>
      <c r="T373" s="8"/>
    </row>
    <row r="374" spans="3:20" s="1" customFormat="1" x14ac:dyDescent="0.25">
      <c r="C374" s="6"/>
      <c r="E374" s="7"/>
      <c r="F374" s="7"/>
      <c r="T374" s="8"/>
    </row>
    <row r="375" spans="3:20" s="1" customFormat="1" x14ac:dyDescent="0.25">
      <c r="C375" s="6"/>
      <c r="E375" s="7"/>
      <c r="F375" s="7"/>
      <c r="T375" s="8"/>
    </row>
    <row r="376" spans="3:20" s="1" customFormat="1" x14ac:dyDescent="0.25">
      <c r="C376" s="6"/>
      <c r="E376" s="7"/>
      <c r="F376" s="7"/>
      <c r="T376" s="8"/>
    </row>
    <row r="377" spans="3:20" s="1" customFormat="1" x14ac:dyDescent="0.25">
      <c r="C377" s="6"/>
      <c r="E377" s="7"/>
      <c r="F377" s="7"/>
      <c r="T377" s="8"/>
    </row>
    <row r="378" spans="3:20" s="1" customFormat="1" x14ac:dyDescent="0.25">
      <c r="C378" s="6"/>
      <c r="E378" s="7"/>
      <c r="F378" s="7"/>
      <c r="T378" s="8"/>
    </row>
    <row r="379" spans="3:20" s="1" customFormat="1" x14ac:dyDescent="0.25">
      <c r="C379" s="6"/>
      <c r="E379" s="7"/>
      <c r="F379" s="7"/>
      <c r="T379" s="8"/>
    </row>
    <row r="380" spans="3:20" s="1" customFormat="1" x14ac:dyDescent="0.25">
      <c r="C380" s="6"/>
      <c r="E380" s="7"/>
      <c r="F380" s="7"/>
      <c r="T380" s="8"/>
    </row>
    <row r="381" spans="3:20" s="1" customFormat="1" x14ac:dyDescent="0.25">
      <c r="C381" s="6"/>
      <c r="E381" s="7"/>
      <c r="F381" s="7"/>
      <c r="T381" s="8"/>
    </row>
    <row r="382" spans="3:20" s="1" customFormat="1" x14ac:dyDescent="0.25">
      <c r="C382" s="6"/>
      <c r="E382" s="7"/>
      <c r="F382" s="7"/>
      <c r="T382" s="8"/>
    </row>
    <row r="383" spans="3:20" s="1" customFormat="1" x14ac:dyDescent="0.25">
      <c r="C383" s="6"/>
      <c r="E383" s="7"/>
      <c r="F383" s="7"/>
      <c r="T383" s="8"/>
    </row>
    <row r="384" spans="3:20" s="1" customFormat="1" x14ac:dyDescent="0.25">
      <c r="C384" s="6"/>
      <c r="E384" s="7"/>
      <c r="F384" s="7"/>
      <c r="T384" s="8"/>
    </row>
    <row r="385" spans="3:20" s="1" customFormat="1" x14ac:dyDescent="0.25">
      <c r="C385" s="6"/>
      <c r="E385" s="7"/>
      <c r="F385" s="7"/>
      <c r="T385" s="8"/>
    </row>
    <row r="386" spans="3:20" s="1" customFormat="1" x14ac:dyDescent="0.25">
      <c r="C386" s="6"/>
      <c r="E386" s="7"/>
      <c r="F386" s="7"/>
      <c r="T386" s="8"/>
    </row>
    <row r="387" spans="3:20" s="1" customFormat="1" x14ac:dyDescent="0.25">
      <c r="C387" s="6"/>
      <c r="E387" s="7"/>
      <c r="F387" s="7"/>
      <c r="T387" s="8"/>
    </row>
    <row r="388" spans="3:20" s="1" customFormat="1" x14ac:dyDescent="0.25">
      <c r="C388" s="6"/>
      <c r="E388" s="7"/>
      <c r="F388" s="7"/>
      <c r="T388" s="8"/>
    </row>
    <row r="389" spans="3:20" s="1" customFormat="1" x14ac:dyDescent="0.25">
      <c r="C389" s="6"/>
      <c r="E389" s="7"/>
      <c r="F389" s="7"/>
      <c r="T389" s="8"/>
    </row>
    <row r="390" spans="3:20" s="1" customFormat="1" x14ac:dyDescent="0.25">
      <c r="C390" s="6"/>
      <c r="E390" s="7"/>
      <c r="F390" s="7"/>
      <c r="T390" s="8"/>
    </row>
    <row r="391" spans="3:20" s="1" customFormat="1" x14ac:dyDescent="0.25">
      <c r="C391" s="6"/>
      <c r="E391" s="7"/>
      <c r="F391" s="7"/>
      <c r="T391" s="8"/>
    </row>
    <row r="392" spans="3:20" s="1" customFormat="1" x14ac:dyDescent="0.25">
      <c r="C392" s="6"/>
      <c r="E392" s="7"/>
      <c r="F392" s="7"/>
      <c r="T392" s="8"/>
    </row>
    <row r="393" spans="3:20" s="1" customFormat="1" x14ac:dyDescent="0.25">
      <c r="C393" s="6"/>
      <c r="E393" s="7"/>
      <c r="F393" s="7"/>
      <c r="T393" s="8"/>
    </row>
    <row r="394" spans="3:20" s="1" customFormat="1" x14ac:dyDescent="0.25">
      <c r="C394" s="6"/>
      <c r="E394" s="7"/>
      <c r="F394" s="7"/>
      <c r="T394" s="8"/>
    </row>
    <row r="395" spans="3:20" s="1" customFormat="1" x14ac:dyDescent="0.25">
      <c r="C395" s="6"/>
      <c r="E395" s="7"/>
      <c r="F395" s="7"/>
      <c r="T395" s="8"/>
    </row>
    <row r="396" spans="3:20" s="1" customFormat="1" x14ac:dyDescent="0.25">
      <c r="C396" s="6"/>
      <c r="E396" s="7"/>
      <c r="F396" s="7"/>
      <c r="T396" s="8"/>
    </row>
    <row r="397" spans="3:20" s="1" customFormat="1" x14ac:dyDescent="0.25">
      <c r="C397" s="6"/>
      <c r="E397" s="7"/>
      <c r="F397" s="7"/>
      <c r="T397" s="8"/>
    </row>
    <row r="398" spans="3:20" s="1" customFormat="1" x14ac:dyDescent="0.25">
      <c r="C398" s="6"/>
      <c r="E398" s="7"/>
      <c r="F398" s="7"/>
      <c r="T398" s="8"/>
    </row>
    <row r="399" spans="3:20" s="1" customFormat="1" x14ac:dyDescent="0.25">
      <c r="C399" s="6"/>
      <c r="E399" s="7"/>
      <c r="F399" s="7"/>
      <c r="T399" s="8"/>
    </row>
    <row r="400" spans="3:20" s="1" customFormat="1" x14ac:dyDescent="0.25">
      <c r="C400" s="6"/>
      <c r="E400" s="7"/>
      <c r="F400" s="7"/>
      <c r="T400" s="8"/>
    </row>
    <row r="401" spans="3:20" s="1" customFormat="1" x14ac:dyDescent="0.25">
      <c r="C401" s="6"/>
      <c r="E401" s="7"/>
      <c r="F401" s="7"/>
      <c r="T401" s="8"/>
    </row>
    <row r="402" spans="3:20" s="1" customFormat="1" x14ac:dyDescent="0.25">
      <c r="C402" s="6"/>
      <c r="E402" s="7"/>
      <c r="F402" s="7"/>
      <c r="T402" s="8"/>
    </row>
    <row r="403" spans="3:20" s="1" customFormat="1" x14ac:dyDescent="0.25">
      <c r="C403" s="6"/>
      <c r="E403" s="7"/>
      <c r="F403" s="7"/>
      <c r="T403" s="8"/>
    </row>
    <row r="404" spans="3:20" s="1" customFormat="1" x14ac:dyDescent="0.25">
      <c r="C404" s="6"/>
      <c r="E404" s="7"/>
      <c r="F404" s="7"/>
      <c r="T404" s="8"/>
    </row>
    <row r="405" spans="3:20" s="1" customFormat="1" x14ac:dyDescent="0.25">
      <c r="C405" s="6"/>
      <c r="E405" s="7"/>
      <c r="F405" s="7"/>
      <c r="T405" s="8"/>
    </row>
    <row r="406" spans="3:20" s="1" customFormat="1" x14ac:dyDescent="0.25">
      <c r="C406" s="6"/>
      <c r="E406" s="7"/>
      <c r="F406" s="7"/>
      <c r="T406" s="8"/>
    </row>
    <row r="407" spans="3:20" s="1" customFormat="1" x14ac:dyDescent="0.25">
      <c r="C407" s="6"/>
      <c r="E407" s="7"/>
      <c r="F407" s="7"/>
      <c r="T407" s="8"/>
    </row>
    <row r="408" spans="3:20" s="1" customFormat="1" x14ac:dyDescent="0.25">
      <c r="C408" s="6"/>
      <c r="E408" s="7"/>
      <c r="F408" s="7"/>
      <c r="T408" s="8"/>
    </row>
    <row r="409" spans="3:20" s="1" customFormat="1" x14ac:dyDescent="0.25">
      <c r="C409" s="6"/>
      <c r="E409" s="7"/>
      <c r="F409" s="7"/>
      <c r="T409" s="8"/>
    </row>
    <row r="410" spans="3:20" s="1" customFormat="1" x14ac:dyDescent="0.25">
      <c r="C410" s="6"/>
      <c r="E410" s="7"/>
      <c r="F410" s="7"/>
      <c r="T410" s="8"/>
    </row>
    <row r="411" spans="3:20" s="1" customFormat="1" x14ac:dyDescent="0.25">
      <c r="C411" s="6"/>
      <c r="E411" s="7"/>
      <c r="F411" s="7"/>
      <c r="T411" s="8"/>
    </row>
    <row r="412" spans="3:20" s="1" customFormat="1" x14ac:dyDescent="0.25">
      <c r="C412" s="6"/>
      <c r="E412" s="7"/>
      <c r="F412" s="7"/>
      <c r="T412" s="8"/>
    </row>
    <row r="413" spans="3:20" s="1" customFormat="1" x14ac:dyDescent="0.25">
      <c r="C413" s="6"/>
      <c r="E413" s="7"/>
      <c r="F413" s="7"/>
      <c r="T413" s="8"/>
    </row>
    <row r="414" spans="3:20" s="1" customFormat="1" x14ac:dyDescent="0.25">
      <c r="C414" s="6"/>
      <c r="E414" s="7"/>
      <c r="F414" s="7"/>
      <c r="T414" s="8"/>
    </row>
    <row r="415" spans="3:20" s="1" customFormat="1" x14ac:dyDescent="0.25">
      <c r="C415" s="6"/>
      <c r="E415" s="7"/>
      <c r="F415" s="7"/>
      <c r="T415" s="8"/>
    </row>
    <row r="416" spans="3:20" s="1" customFormat="1" x14ac:dyDescent="0.25">
      <c r="C416" s="6"/>
      <c r="E416" s="7"/>
      <c r="F416" s="7"/>
      <c r="T416" s="8"/>
    </row>
    <row r="417" spans="3:20" s="1" customFormat="1" x14ac:dyDescent="0.25">
      <c r="C417" s="6"/>
      <c r="E417" s="7"/>
      <c r="F417" s="7"/>
      <c r="T417" s="8"/>
    </row>
    <row r="418" spans="3:20" s="1" customFormat="1" x14ac:dyDescent="0.25">
      <c r="C418" s="6"/>
      <c r="E418" s="7"/>
      <c r="F418" s="7"/>
      <c r="T418" s="8"/>
    </row>
    <row r="419" spans="3:20" s="1" customFormat="1" x14ac:dyDescent="0.25">
      <c r="C419" s="6"/>
      <c r="E419" s="7"/>
      <c r="F419" s="7"/>
      <c r="T419" s="8"/>
    </row>
    <row r="420" spans="3:20" s="1" customFormat="1" x14ac:dyDescent="0.25">
      <c r="C420" s="6"/>
      <c r="E420" s="7"/>
      <c r="F420" s="7"/>
      <c r="T420" s="8"/>
    </row>
    <row r="421" spans="3:20" s="1" customFormat="1" x14ac:dyDescent="0.25">
      <c r="C421" s="6"/>
      <c r="E421" s="7"/>
      <c r="F421" s="7"/>
      <c r="T421" s="8"/>
    </row>
    <row r="422" spans="3:20" s="1" customFormat="1" x14ac:dyDescent="0.25">
      <c r="C422" s="6"/>
      <c r="E422" s="7"/>
      <c r="F422" s="7"/>
      <c r="T422" s="8"/>
    </row>
    <row r="423" spans="3:20" s="1" customFormat="1" x14ac:dyDescent="0.25">
      <c r="C423" s="6"/>
      <c r="E423" s="7"/>
      <c r="F423" s="7"/>
      <c r="T423" s="8"/>
    </row>
    <row r="424" spans="3:20" s="1" customFormat="1" x14ac:dyDescent="0.25">
      <c r="C424" s="6"/>
      <c r="E424" s="7"/>
      <c r="F424" s="7"/>
      <c r="T424" s="8"/>
    </row>
    <row r="425" spans="3:20" s="1" customFormat="1" x14ac:dyDescent="0.25">
      <c r="C425" s="6"/>
      <c r="E425" s="7"/>
      <c r="F425" s="7"/>
      <c r="T425" s="8"/>
    </row>
    <row r="426" spans="3:20" s="1" customFormat="1" x14ac:dyDescent="0.25">
      <c r="C426" s="6"/>
      <c r="E426" s="7"/>
      <c r="F426" s="7"/>
      <c r="T426" s="8"/>
    </row>
    <row r="427" spans="3:20" s="1" customFormat="1" x14ac:dyDescent="0.25">
      <c r="C427" s="6"/>
      <c r="E427" s="7"/>
      <c r="F427" s="7"/>
      <c r="T427" s="8"/>
    </row>
    <row r="428" spans="3:20" s="1" customFormat="1" x14ac:dyDescent="0.25">
      <c r="C428" s="6"/>
      <c r="E428" s="7"/>
      <c r="F428" s="7"/>
      <c r="T428" s="8"/>
    </row>
    <row r="429" spans="3:20" s="1" customFormat="1" x14ac:dyDescent="0.25">
      <c r="C429" s="6"/>
      <c r="E429" s="7"/>
      <c r="F429" s="7"/>
      <c r="T429" s="8"/>
    </row>
    <row r="430" spans="3:20" s="1" customFormat="1" x14ac:dyDescent="0.25">
      <c r="C430" s="6"/>
      <c r="E430" s="7"/>
      <c r="F430" s="7"/>
      <c r="T430" s="8"/>
    </row>
    <row r="431" spans="3:20" s="1" customFormat="1" x14ac:dyDescent="0.25">
      <c r="C431" s="6"/>
      <c r="E431" s="7"/>
      <c r="F431" s="7"/>
      <c r="T431" s="8"/>
    </row>
    <row r="432" spans="3:20" s="1" customFormat="1" x14ac:dyDescent="0.25">
      <c r="C432" s="6"/>
      <c r="E432" s="7"/>
      <c r="F432" s="7"/>
      <c r="T432" s="8"/>
    </row>
    <row r="433" spans="3:20" s="1" customFormat="1" x14ac:dyDescent="0.25">
      <c r="C433" s="6"/>
      <c r="E433" s="7"/>
      <c r="F433" s="7"/>
      <c r="T433" s="8"/>
    </row>
    <row r="434" spans="3:20" s="1" customFormat="1" x14ac:dyDescent="0.25">
      <c r="C434" s="6"/>
      <c r="E434" s="7"/>
      <c r="F434" s="7"/>
      <c r="T434" s="8"/>
    </row>
    <row r="435" spans="3:20" s="1" customFormat="1" x14ac:dyDescent="0.25">
      <c r="C435" s="6"/>
      <c r="E435" s="7"/>
      <c r="F435" s="7"/>
      <c r="T435" s="8"/>
    </row>
    <row r="436" spans="3:20" s="1" customFormat="1" x14ac:dyDescent="0.25">
      <c r="C436" s="6"/>
      <c r="E436" s="7"/>
      <c r="F436" s="7"/>
      <c r="T436" s="8"/>
    </row>
    <row r="437" spans="3:20" s="1" customFormat="1" x14ac:dyDescent="0.25">
      <c r="C437" s="6"/>
      <c r="E437" s="7"/>
      <c r="F437" s="7"/>
      <c r="T437" s="8"/>
    </row>
    <row r="438" spans="3:20" s="1" customFormat="1" x14ac:dyDescent="0.25">
      <c r="C438" s="6"/>
      <c r="E438" s="7"/>
      <c r="F438" s="7"/>
      <c r="T438" s="8"/>
    </row>
    <row r="439" spans="3:20" s="1" customFormat="1" x14ac:dyDescent="0.25">
      <c r="C439" s="6"/>
      <c r="E439" s="7"/>
      <c r="F439" s="7"/>
      <c r="T439" s="8"/>
    </row>
    <row r="440" spans="3:20" s="1" customFormat="1" x14ac:dyDescent="0.25">
      <c r="C440" s="6"/>
      <c r="E440" s="7"/>
      <c r="F440" s="7"/>
      <c r="T440" s="8"/>
    </row>
    <row r="441" spans="3:20" s="1" customFormat="1" x14ac:dyDescent="0.25">
      <c r="C441" s="6"/>
      <c r="E441" s="7"/>
      <c r="F441" s="7"/>
      <c r="T441" s="8"/>
    </row>
    <row r="442" spans="3:20" s="1" customFormat="1" x14ac:dyDescent="0.25">
      <c r="C442" s="6"/>
      <c r="E442" s="7"/>
      <c r="F442" s="7"/>
      <c r="T442" s="8"/>
    </row>
    <row r="443" spans="3:20" s="1" customFormat="1" x14ac:dyDescent="0.25">
      <c r="C443" s="6"/>
      <c r="E443" s="7"/>
      <c r="F443" s="7"/>
      <c r="T443" s="8"/>
    </row>
    <row r="444" spans="3:20" s="1" customFormat="1" x14ac:dyDescent="0.25">
      <c r="C444" s="6"/>
      <c r="E444" s="7"/>
      <c r="F444" s="7"/>
      <c r="T444" s="8"/>
    </row>
    <row r="445" spans="3:20" s="1" customFormat="1" x14ac:dyDescent="0.25">
      <c r="C445" s="6"/>
      <c r="E445" s="7"/>
      <c r="F445" s="7"/>
      <c r="T445" s="8"/>
    </row>
    <row r="446" spans="3:20" s="1" customFormat="1" x14ac:dyDescent="0.25">
      <c r="C446" s="6"/>
      <c r="E446" s="7"/>
      <c r="F446" s="7"/>
      <c r="T446" s="8"/>
    </row>
    <row r="447" spans="3:20" s="1" customFormat="1" x14ac:dyDescent="0.25">
      <c r="C447" s="6"/>
      <c r="E447" s="7"/>
      <c r="F447" s="7"/>
      <c r="T447" s="8"/>
    </row>
    <row r="448" spans="3:20" s="1" customFormat="1" x14ac:dyDescent="0.25">
      <c r="C448" s="6"/>
      <c r="E448" s="7"/>
      <c r="F448" s="7"/>
      <c r="T448" s="8"/>
    </row>
    <row r="449" spans="3:20" s="1" customFormat="1" x14ac:dyDescent="0.25">
      <c r="C449" s="6"/>
      <c r="E449" s="7"/>
      <c r="F449" s="7"/>
      <c r="T449" s="8"/>
    </row>
    <row r="450" spans="3:20" s="1" customFormat="1" x14ac:dyDescent="0.25">
      <c r="C450" s="6"/>
      <c r="E450" s="7"/>
      <c r="F450" s="7"/>
      <c r="T450" s="8"/>
    </row>
    <row r="451" spans="3:20" s="1" customFormat="1" x14ac:dyDescent="0.25">
      <c r="C451" s="6"/>
      <c r="E451" s="7"/>
      <c r="F451" s="7"/>
      <c r="T451" s="8"/>
    </row>
    <row r="452" spans="3:20" s="1" customFormat="1" x14ac:dyDescent="0.25">
      <c r="C452" s="6"/>
      <c r="E452" s="7"/>
      <c r="F452" s="7"/>
      <c r="T452" s="8"/>
    </row>
    <row r="453" spans="3:20" s="1" customFormat="1" x14ac:dyDescent="0.25">
      <c r="C453" s="6"/>
      <c r="E453" s="7"/>
      <c r="F453" s="7"/>
      <c r="T453" s="8"/>
    </row>
    <row r="454" spans="3:20" s="1" customFormat="1" x14ac:dyDescent="0.25">
      <c r="C454" s="6"/>
      <c r="E454" s="7"/>
      <c r="F454" s="7"/>
      <c r="T454" s="8"/>
    </row>
    <row r="455" spans="3:20" s="1" customFormat="1" x14ac:dyDescent="0.25">
      <c r="C455" s="6"/>
      <c r="E455" s="7"/>
      <c r="F455" s="7"/>
      <c r="T455" s="8"/>
    </row>
    <row r="456" spans="3:20" s="1" customFormat="1" x14ac:dyDescent="0.25">
      <c r="C456" s="6"/>
      <c r="E456" s="7"/>
      <c r="F456" s="7"/>
      <c r="T456" s="8"/>
    </row>
    <row r="457" spans="3:20" s="1" customFormat="1" x14ac:dyDescent="0.25">
      <c r="C457" s="6"/>
      <c r="E457" s="7"/>
      <c r="F457" s="7"/>
      <c r="T457" s="8"/>
    </row>
    <row r="458" spans="3:20" s="1" customFormat="1" x14ac:dyDescent="0.25">
      <c r="C458" s="6"/>
      <c r="E458" s="7"/>
      <c r="F458" s="7"/>
      <c r="T458" s="8"/>
    </row>
    <row r="459" spans="3:20" s="1" customFormat="1" x14ac:dyDescent="0.25">
      <c r="C459" s="6"/>
      <c r="E459" s="7"/>
      <c r="F459" s="7"/>
      <c r="T459" s="8"/>
    </row>
    <row r="460" spans="3:20" s="1" customFormat="1" x14ac:dyDescent="0.25">
      <c r="C460" s="6"/>
      <c r="E460" s="7"/>
      <c r="F460" s="7"/>
      <c r="T460" s="8"/>
    </row>
    <row r="461" spans="3:20" s="1" customFormat="1" x14ac:dyDescent="0.25">
      <c r="C461" s="6"/>
      <c r="E461" s="7"/>
      <c r="F461" s="7"/>
      <c r="T461" s="8"/>
    </row>
    <row r="462" spans="3:20" s="1" customFormat="1" x14ac:dyDescent="0.25">
      <c r="C462" s="6"/>
      <c r="E462" s="7"/>
      <c r="F462" s="7"/>
      <c r="T462" s="8"/>
    </row>
    <row r="463" spans="3:20" s="1" customFormat="1" x14ac:dyDescent="0.25">
      <c r="C463" s="6"/>
      <c r="E463" s="7"/>
      <c r="F463" s="7"/>
      <c r="T463" s="8"/>
    </row>
    <row r="464" spans="3:20" s="1" customFormat="1" x14ac:dyDescent="0.25">
      <c r="C464" s="6"/>
      <c r="E464" s="7"/>
      <c r="F464" s="7"/>
      <c r="T464" s="8"/>
    </row>
    <row r="465" spans="3:20" s="1" customFormat="1" x14ac:dyDescent="0.25">
      <c r="C465" s="6"/>
      <c r="E465" s="7"/>
      <c r="F465" s="7"/>
      <c r="T465" s="8"/>
    </row>
    <row r="466" spans="3:20" s="1" customFormat="1" x14ac:dyDescent="0.25">
      <c r="C466" s="6"/>
      <c r="E466" s="7"/>
      <c r="F466" s="7"/>
      <c r="T466" s="8"/>
    </row>
    <row r="467" spans="3:20" s="1" customFormat="1" x14ac:dyDescent="0.25">
      <c r="C467" s="6"/>
      <c r="E467" s="7"/>
      <c r="F467" s="7"/>
      <c r="T467" s="8"/>
    </row>
    <row r="468" spans="3:20" s="1" customFormat="1" x14ac:dyDescent="0.25">
      <c r="C468" s="6"/>
      <c r="E468" s="7"/>
      <c r="F468" s="7"/>
      <c r="T468" s="8"/>
    </row>
    <row r="469" spans="3:20" s="1" customFormat="1" x14ac:dyDescent="0.25">
      <c r="C469" s="6"/>
      <c r="E469" s="7"/>
      <c r="F469" s="7"/>
      <c r="T469" s="8"/>
    </row>
    <row r="470" spans="3:20" s="1" customFormat="1" x14ac:dyDescent="0.25">
      <c r="C470" s="6"/>
      <c r="E470" s="7"/>
      <c r="F470" s="7"/>
      <c r="T470" s="8"/>
    </row>
    <row r="471" spans="3:20" s="1" customFormat="1" x14ac:dyDescent="0.25">
      <c r="C471" s="6"/>
      <c r="E471" s="7"/>
      <c r="F471" s="7"/>
      <c r="T471" s="8"/>
    </row>
    <row r="472" spans="3:20" s="1" customFormat="1" x14ac:dyDescent="0.25">
      <c r="C472" s="6"/>
      <c r="E472" s="7"/>
      <c r="F472" s="7"/>
      <c r="T472" s="8"/>
    </row>
    <row r="473" spans="3:20" s="1" customFormat="1" x14ac:dyDescent="0.25">
      <c r="C473" s="6"/>
      <c r="E473" s="7"/>
      <c r="F473" s="7"/>
      <c r="T473" s="8"/>
    </row>
    <row r="474" spans="3:20" s="1" customFormat="1" x14ac:dyDescent="0.25">
      <c r="C474" s="6"/>
      <c r="E474" s="7"/>
      <c r="F474" s="7"/>
      <c r="T474" s="8"/>
    </row>
    <row r="475" spans="3:20" s="1" customFormat="1" x14ac:dyDescent="0.25">
      <c r="C475" s="6"/>
      <c r="E475" s="7"/>
      <c r="F475" s="7"/>
      <c r="T475" s="8"/>
    </row>
    <row r="476" spans="3:20" s="1" customFormat="1" x14ac:dyDescent="0.25">
      <c r="C476" s="6"/>
      <c r="E476" s="7"/>
      <c r="F476" s="7"/>
      <c r="T476" s="8"/>
    </row>
    <row r="477" spans="3:20" s="1" customFormat="1" x14ac:dyDescent="0.25">
      <c r="C477" s="6"/>
      <c r="E477" s="7"/>
      <c r="F477" s="7"/>
      <c r="T477" s="8"/>
    </row>
    <row r="478" spans="3:20" s="1" customFormat="1" x14ac:dyDescent="0.25">
      <c r="C478" s="6"/>
      <c r="E478" s="7"/>
      <c r="F478" s="7"/>
      <c r="T478" s="8"/>
    </row>
    <row r="479" spans="3:20" s="1" customFormat="1" x14ac:dyDescent="0.25">
      <c r="C479" s="6"/>
      <c r="E479" s="7"/>
      <c r="F479" s="7"/>
      <c r="T479" s="8"/>
    </row>
    <row r="480" spans="3:20" s="1" customFormat="1" x14ac:dyDescent="0.25">
      <c r="C480" s="6"/>
      <c r="E480" s="7"/>
      <c r="F480" s="7"/>
      <c r="T480" s="8"/>
    </row>
    <row r="481" spans="3:20" s="1" customFormat="1" x14ac:dyDescent="0.25">
      <c r="C481" s="6"/>
      <c r="E481" s="7"/>
      <c r="F481" s="7"/>
      <c r="T481" s="8"/>
    </row>
    <row r="482" spans="3:20" s="1" customFormat="1" x14ac:dyDescent="0.25">
      <c r="C482" s="6"/>
      <c r="E482" s="7"/>
      <c r="F482" s="7"/>
      <c r="T482" s="8"/>
    </row>
    <row r="483" spans="3:20" s="1" customFormat="1" x14ac:dyDescent="0.25">
      <c r="C483" s="6"/>
      <c r="E483" s="7"/>
      <c r="F483" s="7"/>
      <c r="T483" s="8"/>
    </row>
    <row r="484" spans="3:20" s="1" customFormat="1" x14ac:dyDescent="0.25">
      <c r="C484" s="6"/>
      <c r="E484" s="7"/>
      <c r="F484" s="7"/>
      <c r="T484" s="8"/>
    </row>
    <row r="485" spans="3:20" s="1" customFormat="1" x14ac:dyDescent="0.25">
      <c r="C485" s="6"/>
      <c r="E485" s="7"/>
      <c r="F485" s="7"/>
      <c r="T485" s="8"/>
    </row>
    <row r="486" spans="3:20" s="1" customFormat="1" x14ac:dyDescent="0.25">
      <c r="C486" s="6"/>
      <c r="E486" s="7"/>
      <c r="F486" s="7"/>
      <c r="T486" s="8"/>
    </row>
    <row r="487" spans="3:20" s="1" customFormat="1" x14ac:dyDescent="0.25">
      <c r="C487" s="6"/>
      <c r="E487" s="7"/>
      <c r="F487" s="7"/>
      <c r="T487" s="8"/>
    </row>
    <row r="488" spans="3:20" s="1" customFormat="1" x14ac:dyDescent="0.25">
      <c r="C488" s="6"/>
      <c r="E488" s="7"/>
      <c r="F488" s="7"/>
      <c r="T488" s="8"/>
    </row>
    <row r="489" spans="3:20" s="1" customFormat="1" x14ac:dyDescent="0.25">
      <c r="C489" s="6"/>
      <c r="E489" s="7"/>
      <c r="F489" s="7"/>
      <c r="T489" s="8"/>
    </row>
    <row r="490" spans="3:20" s="1" customFormat="1" x14ac:dyDescent="0.25">
      <c r="C490" s="6"/>
      <c r="E490" s="7"/>
      <c r="F490" s="7"/>
      <c r="T490" s="8"/>
    </row>
    <row r="491" spans="3:20" s="1" customFormat="1" x14ac:dyDescent="0.25">
      <c r="C491" s="6"/>
      <c r="E491" s="7"/>
      <c r="F491" s="7"/>
      <c r="T491" s="8"/>
    </row>
    <row r="492" spans="3:20" s="1" customFormat="1" x14ac:dyDescent="0.25">
      <c r="C492" s="6"/>
      <c r="E492" s="7"/>
      <c r="F492" s="7"/>
      <c r="T492" s="8"/>
    </row>
    <row r="493" spans="3:20" s="1" customFormat="1" x14ac:dyDescent="0.25">
      <c r="C493" s="6"/>
      <c r="E493" s="7"/>
      <c r="F493" s="7"/>
      <c r="T493" s="8"/>
    </row>
    <row r="494" spans="3:20" s="1" customFormat="1" x14ac:dyDescent="0.25">
      <c r="C494" s="6"/>
      <c r="E494" s="7"/>
      <c r="F494" s="7"/>
      <c r="T494" s="8"/>
    </row>
    <row r="495" spans="3:20" s="1" customFormat="1" x14ac:dyDescent="0.25">
      <c r="C495" s="6"/>
      <c r="E495" s="7"/>
      <c r="F495" s="7"/>
      <c r="T495" s="8"/>
    </row>
    <row r="496" spans="3:20" s="1" customFormat="1" x14ac:dyDescent="0.25">
      <c r="C496" s="6"/>
      <c r="E496" s="7"/>
      <c r="F496" s="7"/>
      <c r="T496" s="8"/>
    </row>
    <row r="497" spans="3:20" s="1" customFormat="1" x14ac:dyDescent="0.25">
      <c r="C497" s="6"/>
      <c r="E497" s="7"/>
      <c r="F497" s="7"/>
      <c r="T497" s="8"/>
    </row>
    <row r="498" spans="3:20" s="1" customFormat="1" x14ac:dyDescent="0.25">
      <c r="C498" s="6"/>
      <c r="E498" s="7"/>
      <c r="F498" s="7"/>
      <c r="T498" s="8"/>
    </row>
    <row r="499" spans="3:20" s="1" customFormat="1" x14ac:dyDescent="0.25">
      <c r="C499" s="6"/>
      <c r="E499" s="7"/>
      <c r="F499" s="7"/>
      <c r="T499" s="8"/>
    </row>
    <row r="500" spans="3:20" s="1" customFormat="1" x14ac:dyDescent="0.25">
      <c r="C500" s="6"/>
      <c r="E500" s="7"/>
      <c r="F500" s="7"/>
      <c r="T500" s="8"/>
    </row>
    <row r="501" spans="3:20" s="1" customFormat="1" x14ac:dyDescent="0.25">
      <c r="C501" s="6"/>
      <c r="E501" s="7"/>
      <c r="F501" s="7"/>
      <c r="T501" s="8"/>
    </row>
    <row r="502" spans="3:20" s="1" customFormat="1" x14ac:dyDescent="0.25">
      <c r="C502" s="6"/>
      <c r="E502" s="7"/>
      <c r="F502" s="7"/>
      <c r="T502" s="8"/>
    </row>
    <row r="503" spans="3:20" s="1" customFormat="1" x14ac:dyDescent="0.25">
      <c r="C503" s="6"/>
      <c r="E503" s="7"/>
      <c r="F503" s="7"/>
      <c r="T503" s="8"/>
    </row>
    <row r="504" spans="3:20" s="1" customFormat="1" x14ac:dyDescent="0.25">
      <c r="C504" s="6"/>
      <c r="E504" s="7"/>
      <c r="F504" s="7"/>
      <c r="T504" s="8"/>
    </row>
    <row r="505" spans="3:20" s="1" customFormat="1" x14ac:dyDescent="0.25">
      <c r="C505" s="6"/>
      <c r="E505" s="7"/>
      <c r="F505" s="7"/>
      <c r="T505" s="8"/>
    </row>
    <row r="506" spans="3:20" s="1" customFormat="1" x14ac:dyDescent="0.25">
      <c r="C506" s="6"/>
      <c r="E506" s="7"/>
      <c r="F506" s="7"/>
      <c r="T506" s="8"/>
    </row>
    <row r="507" spans="3:20" s="1" customFormat="1" x14ac:dyDescent="0.25">
      <c r="C507" s="6"/>
      <c r="E507" s="7"/>
      <c r="F507" s="7"/>
      <c r="T507" s="8"/>
    </row>
    <row r="508" spans="3:20" s="1" customFormat="1" x14ac:dyDescent="0.25">
      <c r="C508" s="6"/>
      <c r="E508" s="7"/>
      <c r="F508" s="7"/>
      <c r="T508" s="8"/>
    </row>
    <row r="509" spans="3:20" s="1" customFormat="1" x14ac:dyDescent="0.25">
      <c r="C509" s="6"/>
      <c r="E509" s="7"/>
      <c r="F509" s="7"/>
      <c r="T509" s="8"/>
    </row>
    <row r="510" spans="3:20" s="1" customFormat="1" x14ac:dyDescent="0.25">
      <c r="C510" s="6"/>
      <c r="E510" s="7"/>
      <c r="F510" s="7"/>
      <c r="T510" s="8"/>
    </row>
    <row r="511" spans="3:20" s="1" customFormat="1" x14ac:dyDescent="0.25">
      <c r="C511" s="6"/>
      <c r="E511" s="7"/>
      <c r="F511" s="7"/>
      <c r="T511" s="8"/>
    </row>
    <row r="512" spans="3:20" s="1" customFormat="1" x14ac:dyDescent="0.25">
      <c r="C512" s="6"/>
      <c r="E512" s="7"/>
      <c r="F512" s="7"/>
      <c r="T512" s="8"/>
    </row>
    <row r="513" spans="3:20" s="1" customFormat="1" x14ac:dyDescent="0.25">
      <c r="C513" s="6"/>
      <c r="E513" s="7"/>
      <c r="F513" s="7"/>
      <c r="T513" s="8"/>
    </row>
    <row r="514" spans="3:20" s="1" customFormat="1" x14ac:dyDescent="0.25">
      <c r="C514" s="6"/>
      <c r="E514" s="7"/>
      <c r="F514" s="7"/>
      <c r="T514" s="8"/>
    </row>
    <row r="515" spans="3:20" s="1" customFormat="1" x14ac:dyDescent="0.25">
      <c r="C515" s="6"/>
      <c r="E515" s="7"/>
      <c r="F515" s="7"/>
      <c r="T515" s="8"/>
    </row>
    <row r="516" spans="3:20" s="1" customFormat="1" x14ac:dyDescent="0.25">
      <c r="C516" s="6"/>
      <c r="E516" s="7"/>
      <c r="F516" s="7"/>
      <c r="T516" s="8"/>
    </row>
    <row r="517" spans="3:20" s="1" customFormat="1" x14ac:dyDescent="0.25">
      <c r="C517" s="6"/>
      <c r="E517" s="7"/>
      <c r="F517" s="7"/>
      <c r="T517" s="8"/>
    </row>
    <row r="518" spans="3:20" s="1" customFormat="1" x14ac:dyDescent="0.25">
      <c r="C518" s="6"/>
      <c r="E518" s="7"/>
      <c r="F518" s="7"/>
      <c r="T518" s="8"/>
    </row>
    <row r="519" spans="3:20" s="1" customFormat="1" x14ac:dyDescent="0.25">
      <c r="C519" s="6"/>
      <c r="E519" s="7"/>
      <c r="F519" s="7"/>
      <c r="T519" s="8"/>
    </row>
    <row r="520" spans="3:20" s="1" customFormat="1" x14ac:dyDescent="0.25">
      <c r="C520" s="6"/>
      <c r="E520" s="7"/>
      <c r="F520" s="7"/>
      <c r="T520" s="8"/>
    </row>
    <row r="521" spans="3:20" s="1" customFormat="1" x14ac:dyDescent="0.25">
      <c r="C521" s="6"/>
      <c r="E521" s="7"/>
      <c r="F521" s="7"/>
      <c r="T521" s="8"/>
    </row>
    <row r="522" spans="3:20" s="1" customFormat="1" x14ac:dyDescent="0.25">
      <c r="C522" s="6"/>
      <c r="E522" s="7"/>
      <c r="F522" s="7"/>
      <c r="T522" s="8"/>
    </row>
    <row r="523" spans="3:20" s="1" customFormat="1" x14ac:dyDescent="0.25">
      <c r="C523" s="6"/>
      <c r="E523" s="7"/>
      <c r="F523" s="7"/>
      <c r="T523" s="8"/>
    </row>
    <row r="524" spans="3:20" s="1" customFormat="1" x14ac:dyDescent="0.25">
      <c r="C524" s="6"/>
      <c r="E524" s="7"/>
      <c r="F524" s="7"/>
      <c r="T524" s="8"/>
    </row>
    <row r="525" spans="3:20" s="1" customFormat="1" x14ac:dyDescent="0.25">
      <c r="C525" s="6"/>
      <c r="E525" s="7"/>
      <c r="F525" s="7"/>
      <c r="T525" s="8"/>
    </row>
    <row r="526" spans="3:20" s="1" customFormat="1" x14ac:dyDescent="0.25">
      <c r="C526" s="6"/>
      <c r="E526" s="7"/>
      <c r="F526" s="7"/>
      <c r="T526" s="8"/>
    </row>
    <row r="527" spans="3:20" s="1" customFormat="1" x14ac:dyDescent="0.25">
      <c r="C527" s="6"/>
      <c r="E527" s="7"/>
      <c r="F527" s="7"/>
      <c r="T527" s="8"/>
    </row>
    <row r="528" spans="3:20" s="1" customFormat="1" x14ac:dyDescent="0.25">
      <c r="C528" s="6"/>
      <c r="E528" s="7"/>
      <c r="F528" s="7"/>
      <c r="T528" s="8"/>
    </row>
    <row r="529" spans="3:20" s="1" customFormat="1" x14ac:dyDescent="0.25">
      <c r="C529" s="6"/>
      <c r="E529" s="7"/>
      <c r="F529" s="7"/>
      <c r="T529" s="8"/>
    </row>
    <row r="530" spans="3:20" s="1" customFormat="1" x14ac:dyDescent="0.25">
      <c r="C530" s="6"/>
      <c r="E530" s="7"/>
      <c r="F530" s="7"/>
      <c r="T530" s="8"/>
    </row>
    <row r="531" spans="3:20" s="1" customFormat="1" x14ac:dyDescent="0.25">
      <c r="C531" s="6"/>
      <c r="E531" s="7"/>
      <c r="F531" s="7"/>
      <c r="T531" s="8"/>
    </row>
    <row r="532" spans="3:20" s="1" customFormat="1" x14ac:dyDescent="0.25">
      <c r="C532" s="6"/>
      <c r="E532" s="7"/>
      <c r="F532" s="7"/>
      <c r="T532" s="8"/>
    </row>
    <row r="533" spans="3:20" s="1" customFormat="1" x14ac:dyDescent="0.25">
      <c r="C533" s="6"/>
      <c r="E533" s="7"/>
      <c r="F533" s="7"/>
      <c r="T533" s="8"/>
    </row>
    <row r="534" spans="3:20" s="1" customFormat="1" x14ac:dyDescent="0.25">
      <c r="C534" s="6"/>
      <c r="E534" s="7"/>
      <c r="F534" s="7"/>
      <c r="T534" s="8"/>
    </row>
    <row r="535" spans="3:20" s="1" customFormat="1" x14ac:dyDescent="0.25">
      <c r="C535" s="6"/>
      <c r="E535" s="7"/>
      <c r="F535" s="7"/>
      <c r="T535" s="8"/>
    </row>
    <row r="536" spans="3:20" s="1" customFormat="1" x14ac:dyDescent="0.25">
      <c r="C536" s="6"/>
      <c r="E536" s="7"/>
      <c r="F536" s="7"/>
      <c r="T536" s="8"/>
    </row>
    <row r="537" spans="3:20" s="1" customFormat="1" x14ac:dyDescent="0.25">
      <c r="C537" s="6"/>
      <c r="E537" s="7"/>
      <c r="F537" s="7"/>
      <c r="T537" s="8"/>
    </row>
    <row r="538" spans="3:20" s="1" customFormat="1" x14ac:dyDescent="0.25">
      <c r="C538" s="6"/>
      <c r="E538" s="7"/>
      <c r="F538" s="7"/>
      <c r="T538" s="8"/>
    </row>
    <row r="539" spans="3:20" s="1" customFormat="1" x14ac:dyDescent="0.25">
      <c r="C539" s="6"/>
      <c r="E539" s="7"/>
      <c r="F539" s="7"/>
      <c r="T539" s="8"/>
    </row>
    <row r="540" spans="3:20" s="1" customFormat="1" x14ac:dyDescent="0.25">
      <c r="C540" s="6"/>
      <c r="E540" s="7"/>
      <c r="F540" s="7"/>
      <c r="T540" s="8"/>
    </row>
    <row r="541" spans="3:20" s="1" customFormat="1" x14ac:dyDescent="0.25">
      <c r="C541" s="6"/>
      <c r="E541" s="7"/>
      <c r="F541" s="7"/>
      <c r="T541" s="8"/>
    </row>
    <row r="542" spans="3:20" s="1" customFormat="1" x14ac:dyDescent="0.25">
      <c r="C542" s="6"/>
      <c r="E542" s="7"/>
      <c r="F542" s="7"/>
      <c r="T542" s="8"/>
    </row>
    <row r="543" spans="3:20" s="1" customFormat="1" x14ac:dyDescent="0.25">
      <c r="C543" s="6"/>
      <c r="E543" s="7"/>
      <c r="F543" s="7"/>
      <c r="T543" s="8"/>
    </row>
    <row r="544" spans="3:20" s="1" customFormat="1" x14ac:dyDescent="0.25">
      <c r="C544" s="6"/>
      <c r="E544" s="7"/>
      <c r="F544" s="7"/>
      <c r="T544" s="8"/>
    </row>
    <row r="545" spans="3:20" s="1" customFormat="1" x14ac:dyDescent="0.25">
      <c r="C545" s="6"/>
      <c r="E545" s="7"/>
      <c r="F545" s="7"/>
      <c r="T545" s="8"/>
    </row>
    <row r="546" spans="3:20" s="1" customFormat="1" x14ac:dyDescent="0.25">
      <c r="C546" s="6"/>
      <c r="E546" s="7"/>
      <c r="F546" s="7"/>
      <c r="T546" s="8"/>
    </row>
    <row r="547" spans="3:20" s="1" customFormat="1" x14ac:dyDescent="0.25">
      <c r="C547" s="6"/>
      <c r="E547" s="7"/>
      <c r="F547" s="7"/>
      <c r="T547" s="8"/>
    </row>
    <row r="548" spans="3:20" s="1" customFormat="1" x14ac:dyDescent="0.25">
      <c r="C548" s="6"/>
      <c r="E548" s="7"/>
      <c r="F548" s="7"/>
      <c r="T548" s="8"/>
    </row>
    <row r="549" spans="3:20" s="1" customFormat="1" x14ac:dyDescent="0.25">
      <c r="C549" s="6"/>
      <c r="E549" s="7"/>
      <c r="F549" s="7"/>
      <c r="T549" s="8"/>
    </row>
    <row r="550" spans="3:20" s="1" customFormat="1" x14ac:dyDescent="0.25">
      <c r="C550" s="6"/>
      <c r="E550" s="7"/>
      <c r="F550" s="7"/>
      <c r="T550" s="8"/>
    </row>
    <row r="551" spans="3:20" s="1" customFormat="1" x14ac:dyDescent="0.25">
      <c r="C551" s="6"/>
      <c r="E551" s="7"/>
      <c r="F551" s="7"/>
      <c r="T551" s="8"/>
    </row>
    <row r="552" spans="3:20" s="1" customFormat="1" x14ac:dyDescent="0.25">
      <c r="C552" s="6"/>
      <c r="E552" s="7"/>
      <c r="F552" s="7"/>
      <c r="T552" s="8"/>
    </row>
    <row r="553" spans="3:20" s="1" customFormat="1" x14ac:dyDescent="0.25">
      <c r="C553" s="6"/>
      <c r="E553" s="7"/>
      <c r="F553" s="7"/>
      <c r="T553" s="8"/>
    </row>
    <row r="554" spans="3:20" s="1" customFormat="1" x14ac:dyDescent="0.25">
      <c r="C554" s="6"/>
      <c r="E554" s="7"/>
      <c r="F554" s="7"/>
      <c r="T554" s="8"/>
    </row>
    <row r="555" spans="3:20" s="1" customFormat="1" x14ac:dyDescent="0.25">
      <c r="C555" s="6"/>
      <c r="E555" s="7"/>
      <c r="F555" s="7"/>
      <c r="T555" s="8"/>
    </row>
    <row r="556" spans="3:20" s="1" customFormat="1" x14ac:dyDescent="0.25">
      <c r="C556" s="6"/>
      <c r="E556" s="7"/>
      <c r="F556" s="7"/>
      <c r="T556" s="8"/>
    </row>
    <row r="557" spans="3:20" s="1" customFormat="1" x14ac:dyDescent="0.25">
      <c r="C557" s="6"/>
      <c r="E557" s="7"/>
      <c r="F557" s="7"/>
      <c r="T557" s="8"/>
    </row>
    <row r="558" spans="3:20" s="1" customFormat="1" x14ac:dyDescent="0.25">
      <c r="C558" s="6"/>
      <c r="E558" s="7"/>
      <c r="F558" s="7"/>
      <c r="T558" s="8"/>
    </row>
    <row r="559" spans="3:20" s="1" customFormat="1" x14ac:dyDescent="0.25">
      <c r="C559" s="6"/>
      <c r="E559" s="7"/>
      <c r="F559" s="7"/>
      <c r="T559" s="8"/>
    </row>
    <row r="560" spans="3:20" s="1" customFormat="1" x14ac:dyDescent="0.25">
      <c r="C560" s="6"/>
      <c r="E560" s="7"/>
      <c r="F560" s="7"/>
      <c r="T560" s="8"/>
    </row>
    <row r="561" spans="3:20" s="1" customFormat="1" x14ac:dyDescent="0.25">
      <c r="C561" s="6"/>
      <c r="E561" s="7"/>
      <c r="F561" s="7"/>
      <c r="T561" s="8"/>
    </row>
    <row r="562" spans="3:20" s="1" customFormat="1" x14ac:dyDescent="0.25">
      <c r="C562" s="6"/>
      <c r="E562" s="7"/>
      <c r="F562" s="7"/>
      <c r="T562" s="8"/>
    </row>
    <row r="563" spans="3:20" s="1" customFormat="1" x14ac:dyDescent="0.25">
      <c r="C563" s="6"/>
      <c r="E563" s="7"/>
      <c r="F563" s="7"/>
      <c r="T563" s="8"/>
    </row>
    <row r="564" spans="3:20" s="1" customFormat="1" x14ac:dyDescent="0.25">
      <c r="C564" s="6"/>
      <c r="E564" s="7"/>
      <c r="F564" s="7"/>
      <c r="T564" s="8"/>
    </row>
    <row r="565" spans="3:20" s="1" customFormat="1" x14ac:dyDescent="0.25">
      <c r="C565" s="6"/>
      <c r="E565" s="7"/>
      <c r="F565" s="7"/>
      <c r="T565" s="8"/>
    </row>
    <row r="566" spans="3:20" s="1" customFormat="1" x14ac:dyDescent="0.25">
      <c r="C566" s="6"/>
      <c r="E566" s="7"/>
      <c r="F566" s="7"/>
      <c r="T566" s="8"/>
    </row>
    <row r="567" spans="3:20" s="1" customFormat="1" x14ac:dyDescent="0.25">
      <c r="C567" s="6"/>
      <c r="E567" s="7"/>
      <c r="F567" s="7"/>
      <c r="T567" s="8"/>
    </row>
    <row r="568" spans="3:20" s="1" customFormat="1" x14ac:dyDescent="0.25">
      <c r="C568" s="6"/>
      <c r="E568" s="7"/>
      <c r="F568" s="7"/>
      <c r="T568" s="8"/>
    </row>
    <row r="569" spans="3:20" s="1" customFormat="1" x14ac:dyDescent="0.25">
      <c r="C569" s="6"/>
      <c r="E569" s="7"/>
      <c r="F569" s="7"/>
      <c r="T569" s="8"/>
    </row>
    <row r="570" spans="3:20" s="1" customFormat="1" x14ac:dyDescent="0.25">
      <c r="C570" s="6"/>
      <c r="E570" s="7"/>
      <c r="F570" s="7"/>
      <c r="T570" s="8"/>
    </row>
    <row r="571" spans="3:20" s="1" customFormat="1" x14ac:dyDescent="0.25">
      <c r="C571" s="6"/>
      <c r="E571" s="7"/>
      <c r="F571" s="7"/>
      <c r="T571" s="8"/>
    </row>
    <row r="572" spans="3:20" s="1" customFormat="1" x14ac:dyDescent="0.25">
      <c r="C572" s="6"/>
      <c r="E572" s="7"/>
      <c r="F572" s="7"/>
      <c r="T572" s="8"/>
    </row>
    <row r="573" spans="3:20" s="1" customFormat="1" x14ac:dyDescent="0.25">
      <c r="C573" s="6"/>
      <c r="E573" s="7"/>
      <c r="F573" s="7"/>
      <c r="T573" s="8"/>
    </row>
    <row r="574" spans="3:20" s="1" customFormat="1" x14ac:dyDescent="0.25">
      <c r="C574" s="6"/>
      <c r="E574" s="7"/>
      <c r="F574" s="7"/>
      <c r="T574" s="8"/>
    </row>
    <row r="575" spans="3:20" s="1" customFormat="1" x14ac:dyDescent="0.25">
      <c r="C575" s="6"/>
      <c r="E575" s="7"/>
      <c r="F575" s="7"/>
      <c r="T575" s="8"/>
    </row>
    <row r="576" spans="3:20" s="1" customFormat="1" x14ac:dyDescent="0.25">
      <c r="C576" s="6"/>
      <c r="E576" s="7"/>
      <c r="F576" s="7"/>
      <c r="T576" s="8"/>
    </row>
    <row r="577" spans="3:20" s="1" customFormat="1" x14ac:dyDescent="0.25">
      <c r="C577" s="6"/>
      <c r="E577" s="7"/>
      <c r="F577" s="7"/>
      <c r="T577" s="8"/>
    </row>
    <row r="578" spans="3:20" s="1" customFormat="1" x14ac:dyDescent="0.25">
      <c r="C578" s="6"/>
      <c r="E578" s="7"/>
      <c r="F578" s="7"/>
      <c r="T578" s="8"/>
    </row>
    <row r="579" spans="3:20" s="1" customFormat="1" x14ac:dyDescent="0.25">
      <c r="C579" s="6"/>
      <c r="E579" s="7"/>
      <c r="F579" s="7"/>
      <c r="T579" s="8"/>
    </row>
    <row r="580" spans="3:20" s="1" customFormat="1" x14ac:dyDescent="0.25">
      <c r="C580" s="6"/>
      <c r="E580" s="7"/>
      <c r="F580" s="7"/>
      <c r="T580" s="8"/>
    </row>
    <row r="581" spans="3:20" s="1" customFormat="1" x14ac:dyDescent="0.25">
      <c r="C581" s="6"/>
      <c r="E581" s="7"/>
      <c r="F581" s="7"/>
      <c r="T581" s="8"/>
    </row>
    <row r="582" spans="3:20" s="1" customFormat="1" x14ac:dyDescent="0.25">
      <c r="C582" s="6"/>
      <c r="E582" s="7"/>
      <c r="F582" s="7"/>
      <c r="T582" s="8"/>
    </row>
    <row r="583" spans="3:20" s="1" customFormat="1" x14ac:dyDescent="0.25">
      <c r="C583" s="6"/>
      <c r="E583" s="7"/>
      <c r="F583" s="7"/>
      <c r="T583" s="8"/>
    </row>
    <row r="584" spans="3:20" s="1" customFormat="1" x14ac:dyDescent="0.25">
      <c r="C584" s="6"/>
      <c r="E584" s="7"/>
      <c r="F584" s="7"/>
      <c r="T584" s="8"/>
    </row>
    <row r="585" spans="3:20" s="1" customFormat="1" x14ac:dyDescent="0.25">
      <c r="C585" s="6"/>
      <c r="E585" s="7"/>
      <c r="F585" s="7"/>
      <c r="T585" s="8"/>
    </row>
    <row r="586" spans="3:20" s="1" customFormat="1" x14ac:dyDescent="0.25">
      <c r="C586" s="6"/>
      <c r="E586" s="7"/>
      <c r="F586" s="7"/>
      <c r="T586" s="8"/>
    </row>
    <row r="587" spans="3:20" s="1" customFormat="1" x14ac:dyDescent="0.25">
      <c r="C587" s="6"/>
      <c r="E587" s="7"/>
      <c r="F587" s="7"/>
      <c r="T587" s="8"/>
    </row>
    <row r="588" spans="3:20" s="1" customFormat="1" x14ac:dyDescent="0.25">
      <c r="C588" s="6"/>
      <c r="E588" s="7"/>
      <c r="F588" s="7"/>
      <c r="T588" s="8"/>
    </row>
    <row r="589" spans="3:20" s="1" customFormat="1" x14ac:dyDescent="0.25">
      <c r="C589" s="6"/>
      <c r="E589" s="7"/>
      <c r="F589" s="7"/>
      <c r="T589" s="8"/>
    </row>
    <row r="590" spans="3:20" s="1" customFormat="1" x14ac:dyDescent="0.25">
      <c r="C590" s="6"/>
      <c r="E590" s="7"/>
      <c r="F590" s="7"/>
      <c r="T590" s="8"/>
    </row>
    <row r="591" spans="3:20" s="1" customFormat="1" x14ac:dyDescent="0.25">
      <c r="C591" s="6"/>
      <c r="E591" s="7"/>
      <c r="F591" s="7"/>
      <c r="T591" s="8"/>
    </row>
    <row r="592" spans="3:20" s="1" customFormat="1" x14ac:dyDescent="0.25">
      <c r="C592" s="6"/>
      <c r="E592" s="7"/>
      <c r="F592" s="7"/>
      <c r="T592" s="8"/>
    </row>
    <row r="593" spans="3:20" s="1" customFormat="1" x14ac:dyDescent="0.25">
      <c r="C593" s="6"/>
      <c r="E593" s="7"/>
      <c r="F593" s="7"/>
      <c r="T593" s="8"/>
    </row>
    <row r="594" spans="3:20" s="1" customFormat="1" x14ac:dyDescent="0.25">
      <c r="C594" s="6"/>
      <c r="E594" s="7"/>
      <c r="F594" s="7"/>
      <c r="T594" s="8"/>
    </row>
    <row r="595" spans="3:20" s="1" customFormat="1" x14ac:dyDescent="0.25">
      <c r="C595" s="6"/>
      <c r="E595" s="7"/>
      <c r="F595" s="7"/>
      <c r="T595" s="8"/>
    </row>
    <row r="596" spans="3:20" s="1" customFormat="1" x14ac:dyDescent="0.25">
      <c r="C596" s="6"/>
      <c r="E596" s="7"/>
      <c r="F596" s="7"/>
      <c r="T596" s="8"/>
    </row>
    <row r="597" spans="3:20" s="1" customFormat="1" x14ac:dyDescent="0.25">
      <c r="C597" s="6"/>
      <c r="E597" s="7"/>
      <c r="F597" s="7"/>
      <c r="T597" s="8"/>
    </row>
    <row r="598" spans="3:20" s="1" customFormat="1" x14ac:dyDescent="0.25">
      <c r="C598" s="6"/>
      <c r="E598" s="7"/>
      <c r="F598" s="7"/>
      <c r="T598" s="8"/>
    </row>
    <row r="599" spans="3:20" s="1" customFormat="1" x14ac:dyDescent="0.25">
      <c r="C599" s="6"/>
      <c r="E599" s="7"/>
      <c r="F599" s="7"/>
      <c r="T599" s="8"/>
    </row>
    <row r="600" spans="3:20" s="1" customFormat="1" x14ac:dyDescent="0.25">
      <c r="C600" s="6"/>
      <c r="E600" s="7"/>
      <c r="F600" s="7"/>
      <c r="T600" s="8"/>
    </row>
    <row r="601" spans="3:20" s="1" customFormat="1" x14ac:dyDescent="0.25">
      <c r="C601" s="6"/>
      <c r="E601" s="7"/>
      <c r="F601" s="7"/>
      <c r="T601" s="8"/>
    </row>
    <row r="602" spans="3:20" s="1" customFormat="1" x14ac:dyDescent="0.25">
      <c r="C602" s="6"/>
      <c r="E602" s="7"/>
      <c r="F602" s="7"/>
      <c r="T602" s="8"/>
    </row>
    <row r="603" spans="3:20" s="1" customFormat="1" x14ac:dyDescent="0.25">
      <c r="C603" s="6"/>
      <c r="E603" s="7"/>
      <c r="F603" s="7"/>
      <c r="T603" s="8"/>
    </row>
    <row r="604" spans="3:20" s="1" customFormat="1" x14ac:dyDescent="0.25">
      <c r="C604" s="6"/>
      <c r="E604" s="7"/>
      <c r="F604" s="7"/>
      <c r="T604" s="8"/>
    </row>
    <row r="605" spans="3:20" s="1" customFormat="1" x14ac:dyDescent="0.25">
      <c r="C605" s="6"/>
      <c r="E605" s="7"/>
      <c r="F605" s="7"/>
      <c r="T605" s="8"/>
    </row>
    <row r="606" spans="3:20" s="1" customFormat="1" x14ac:dyDescent="0.25">
      <c r="C606" s="6"/>
      <c r="E606" s="7"/>
      <c r="F606" s="7"/>
      <c r="T606" s="8"/>
    </row>
    <row r="607" spans="3:20" s="1" customFormat="1" x14ac:dyDescent="0.25">
      <c r="C607" s="6"/>
      <c r="E607" s="7"/>
      <c r="F607" s="7"/>
      <c r="T607" s="8"/>
    </row>
    <row r="608" spans="3:20" s="1" customFormat="1" x14ac:dyDescent="0.25">
      <c r="C608" s="6"/>
      <c r="E608" s="7"/>
      <c r="F608" s="7"/>
      <c r="T608" s="8"/>
    </row>
    <row r="609" spans="3:20" s="1" customFormat="1" x14ac:dyDescent="0.25">
      <c r="C609" s="6"/>
      <c r="E609" s="7"/>
      <c r="F609" s="7"/>
      <c r="T609" s="8"/>
    </row>
    <row r="610" spans="3:20" s="1" customFormat="1" x14ac:dyDescent="0.25">
      <c r="C610" s="6"/>
      <c r="E610" s="7"/>
      <c r="F610" s="7"/>
      <c r="T610" s="8"/>
    </row>
    <row r="611" spans="3:20" s="1" customFormat="1" x14ac:dyDescent="0.25">
      <c r="C611" s="6"/>
      <c r="E611" s="7"/>
      <c r="F611" s="7"/>
      <c r="T611" s="8"/>
    </row>
    <row r="612" spans="3:20" s="1" customFormat="1" x14ac:dyDescent="0.25">
      <c r="C612" s="6"/>
      <c r="E612" s="7"/>
      <c r="F612" s="7"/>
      <c r="T612" s="8"/>
    </row>
    <row r="613" spans="3:20" s="1" customFormat="1" x14ac:dyDescent="0.25">
      <c r="C613" s="6"/>
      <c r="E613" s="7"/>
      <c r="F613" s="7"/>
      <c r="T613" s="8"/>
    </row>
    <row r="614" spans="3:20" s="1" customFormat="1" x14ac:dyDescent="0.25">
      <c r="C614" s="6"/>
      <c r="E614" s="7"/>
      <c r="F614" s="7"/>
      <c r="T614" s="8"/>
    </row>
    <row r="615" spans="3:20" s="1" customFormat="1" x14ac:dyDescent="0.25">
      <c r="C615" s="6"/>
      <c r="E615" s="7"/>
      <c r="F615" s="7"/>
      <c r="T615" s="8"/>
    </row>
    <row r="616" spans="3:20" s="1" customFormat="1" x14ac:dyDescent="0.25">
      <c r="C616" s="6"/>
      <c r="E616" s="7"/>
      <c r="F616" s="7"/>
      <c r="T616" s="8"/>
    </row>
    <row r="617" spans="3:20" s="1" customFormat="1" x14ac:dyDescent="0.25">
      <c r="C617" s="6"/>
      <c r="E617" s="7"/>
      <c r="F617" s="7"/>
      <c r="T617" s="8"/>
    </row>
    <row r="618" spans="3:20" s="1" customFormat="1" x14ac:dyDescent="0.25">
      <c r="C618" s="6"/>
      <c r="E618" s="7"/>
      <c r="F618" s="7"/>
      <c r="T618" s="8"/>
    </row>
    <row r="619" spans="3:20" s="1" customFormat="1" x14ac:dyDescent="0.25">
      <c r="C619" s="6"/>
      <c r="E619" s="7"/>
      <c r="F619" s="7"/>
      <c r="T619" s="8"/>
    </row>
    <row r="620" spans="3:20" s="1" customFormat="1" x14ac:dyDescent="0.25">
      <c r="C620" s="6"/>
      <c r="E620" s="7"/>
      <c r="F620" s="7"/>
      <c r="T620" s="8"/>
    </row>
    <row r="621" spans="3:20" s="1" customFormat="1" x14ac:dyDescent="0.25">
      <c r="C621" s="6"/>
      <c r="E621" s="7"/>
      <c r="F621" s="7"/>
      <c r="T621" s="8"/>
    </row>
    <row r="622" spans="3:20" s="1" customFormat="1" x14ac:dyDescent="0.25">
      <c r="C622" s="6"/>
      <c r="E622" s="7"/>
      <c r="F622" s="7"/>
      <c r="T622" s="8"/>
    </row>
    <row r="623" spans="3:20" s="1" customFormat="1" x14ac:dyDescent="0.25">
      <c r="C623" s="6"/>
      <c r="E623" s="7"/>
      <c r="F623" s="7"/>
      <c r="T623" s="8"/>
    </row>
    <row r="624" spans="3:20" s="1" customFormat="1" x14ac:dyDescent="0.25">
      <c r="C624" s="6"/>
      <c r="E624" s="7"/>
      <c r="F624" s="7"/>
      <c r="T624" s="8"/>
    </row>
    <row r="625" spans="3:20" s="1" customFormat="1" x14ac:dyDescent="0.25">
      <c r="C625" s="6"/>
      <c r="E625" s="7"/>
      <c r="F625" s="7"/>
      <c r="T625" s="8"/>
    </row>
    <row r="626" spans="3:20" s="1" customFormat="1" x14ac:dyDescent="0.25">
      <c r="C626" s="6"/>
      <c r="E626" s="7"/>
      <c r="F626" s="7"/>
      <c r="T626" s="8"/>
    </row>
    <row r="627" spans="3:20" s="1" customFormat="1" x14ac:dyDescent="0.25">
      <c r="C627" s="6"/>
      <c r="E627" s="7"/>
      <c r="F627" s="7"/>
      <c r="T627" s="8"/>
    </row>
    <row r="628" spans="3:20" s="1" customFormat="1" x14ac:dyDescent="0.25">
      <c r="C628" s="6"/>
      <c r="E628" s="7"/>
      <c r="F628" s="7"/>
      <c r="T628" s="8"/>
    </row>
    <row r="629" spans="3:20" s="1" customFormat="1" x14ac:dyDescent="0.25">
      <c r="C629" s="6"/>
      <c r="E629" s="7"/>
      <c r="F629" s="7"/>
      <c r="T629" s="8"/>
    </row>
    <row r="630" spans="3:20" s="1" customFormat="1" x14ac:dyDescent="0.25">
      <c r="C630" s="6"/>
      <c r="E630" s="7"/>
      <c r="F630" s="7"/>
      <c r="T630" s="8"/>
    </row>
    <row r="631" spans="3:20" s="1" customFormat="1" x14ac:dyDescent="0.25">
      <c r="C631" s="6"/>
      <c r="E631" s="7"/>
      <c r="F631" s="7"/>
      <c r="T631" s="8"/>
    </row>
    <row r="632" spans="3:20" s="1" customFormat="1" x14ac:dyDescent="0.25">
      <c r="C632" s="6"/>
      <c r="E632" s="7"/>
      <c r="F632" s="7"/>
      <c r="T632" s="8"/>
    </row>
    <row r="633" spans="3:20" s="1" customFormat="1" x14ac:dyDescent="0.25">
      <c r="C633" s="6"/>
      <c r="E633" s="7"/>
      <c r="F633" s="7"/>
      <c r="T633" s="8"/>
    </row>
    <row r="634" spans="3:20" s="1" customFormat="1" x14ac:dyDescent="0.25">
      <c r="C634" s="6"/>
      <c r="E634" s="7"/>
      <c r="F634" s="7"/>
      <c r="T634" s="8"/>
    </row>
    <row r="635" spans="3:20" s="1" customFormat="1" x14ac:dyDescent="0.25">
      <c r="C635" s="6"/>
      <c r="E635" s="7"/>
      <c r="F635" s="7"/>
      <c r="T635" s="8"/>
    </row>
    <row r="636" spans="3:20" s="1" customFormat="1" x14ac:dyDescent="0.25">
      <c r="C636" s="6"/>
      <c r="E636" s="7"/>
      <c r="F636" s="7"/>
      <c r="T636" s="8"/>
    </row>
    <row r="637" spans="3:20" s="1" customFormat="1" x14ac:dyDescent="0.25">
      <c r="C637" s="6"/>
      <c r="E637" s="7"/>
      <c r="F637" s="7"/>
      <c r="T637" s="8"/>
    </row>
    <row r="638" spans="3:20" s="1" customFormat="1" x14ac:dyDescent="0.25">
      <c r="C638" s="6"/>
      <c r="E638" s="7"/>
      <c r="F638" s="7"/>
      <c r="T638" s="8"/>
    </row>
    <row r="639" spans="3:20" s="1" customFormat="1" x14ac:dyDescent="0.25">
      <c r="C639" s="6"/>
      <c r="E639" s="7"/>
      <c r="F639" s="7"/>
      <c r="T639" s="8"/>
    </row>
    <row r="640" spans="3:20" s="1" customFormat="1" x14ac:dyDescent="0.25">
      <c r="C640" s="6"/>
      <c r="E640" s="7"/>
      <c r="F640" s="7"/>
      <c r="T640" s="8"/>
    </row>
    <row r="641" spans="3:20" s="1" customFormat="1" x14ac:dyDescent="0.25">
      <c r="C641" s="6"/>
      <c r="E641" s="7"/>
      <c r="F641" s="7"/>
      <c r="T641" s="8"/>
    </row>
    <row r="642" spans="3:20" s="1" customFormat="1" x14ac:dyDescent="0.25">
      <c r="C642" s="6"/>
      <c r="E642" s="7"/>
      <c r="F642" s="7"/>
      <c r="T642" s="8"/>
    </row>
    <row r="643" spans="3:20" s="1" customFormat="1" x14ac:dyDescent="0.25">
      <c r="C643" s="6"/>
      <c r="E643" s="7"/>
      <c r="F643" s="7"/>
      <c r="T643" s="8"/>
    </row>
    <row r="644" spans="3:20" s="1" customFormat="1" x14ac:dyDescent="0.25">
      <c r="C644" s="6"/>
      <c r="E644" s="7"/>
      <c r="F644" s="7"/>
      <c r="T644" s="8"/>
    </row>
    <row r="645" spans="3:20" s="1" customFormat="1" x14ac:dyDescent="0.25">
      <c r="C645" s="6"/>
      <c r="E645" s="7"/>
      <c r="F645" s="7"/>
      <c r="T645" s="8"/>
    </row>
    <row r="646" spans="3:20" s="1" customFormat="1" x14ac:dyDescent="0.25">
      <c r="C646" s="6"/>
      <c r="E646" s="7"/>
      <c r="F646" s="7"/>
      <c r="T646" s="8"/>
    </row>
    <row r="647" spans="3:20" s="1" customFormat="1" x14ac:dyDescent="0.25">
      <c r="C647" s="6"/>
      <c r="E647" s="7"/>
      <c r="F647" s="7"/>
      <c r="T647" s="8"/>
    </row>
    <row r="648" spans="3:20" s="1" customFormat="1" x14ac:dyDescent="0.25">
      <c r="C648" s="6"/>
      <c r="E648" s="7"/>
      <c r="F648" s="7"/>
      <c r="T648" s="8"/>
    </row>
    <row r="649" spans="3:20" s="1" customFormat="1" x14ac:dyDescent="0.25">
      <c r="C649" s="6"/>
      <c r="E649" s="7"/>
      <c r="F649" s="7"/>
      <c r="T649" s="8"/>
    </row>
    <row r="650" spans="3:20" s="1" customFormat="1" x14ac:dyDescent="0.25">
      <c r="C650" s="6"/>
      <c r="E650" s="7"/>
      <c r="F650" s="7"/>
      <c r="T650" s="8"/>
    </row>
    <row r="651" spans="3:20" s="1" customFormat="1" x14ac:dyDescent="0.25">
      <c r="C651" s="6"/>
      <c r="E651" s="7"/>
      <c r="F651" s="7"/>
      <c r="T651" s="8"/>
    </row>
    <row r="652" spans="3:20" s="1" customFormat="1" x14ac:dyDescent="0.25">
      <c r="C652" s="6"/>
      <c r="E652" s="7"/>
      <c r="F652" s="7"/>
      <c r="T652" s="8"/>
    </row>
    <row r="653" spans="3:20" s="1" customFormat="1" x14ac:dyDescent="0.25">
      <c r="C653" s="6"/>
      <c r="E653" s="7"/>
      <c r="F653" s="7"/>
      <c r="T653" s="8"/>
    </row>
    <row r="654" spans="3:20" s="1" customFormat="1" x14ac:dyDescent="0.25">
      <c r="C654" s="6"/>
      <c r="E654" s="7"/>
      <c r="F654" s="7"/>
      <c r="T654" s="8"/>
    </row>
    <row r="655" spans="3:20" s="1" customFormat="1" x14ac:dyDescent="0.25">
      <c r="C655" s="6"/>
      <c r="E655" s="7"/>
      <c r="F655" s="7"/>
      <c r="T655" s="8"/>
    </row>
    <row r="656" spans="3:20" s="1" customFormat="1" x14ac:dyDescent="0.25">
      <c r="C656" s="6"/>
      <c r="E656" s="7"/>
      <c r="F656" s="7"/>
      <c r="T656" s="8"/>
    </row>
    <row r="657" spans="3:20" s="1" customFormat="1" x14ac:dyDescent="0.25">
      <c r="C657" s="6"/>
      <c r="E657" s="7"/>
      <c r="F657" s="7"/>
      <c r="T657" s="8"/>
    </row>
    <row r="658" spans="3:20" s="1" customFormat="1" x14ac:dyDescent="0.25">
      <c r="C658" s="6"/>
      <c r="E658" s="7"/>
      <c r="F658" s="7"/>
      <c r="T658" s="8"/>
    </row>
    <row r="659" spans="3:20" s="1" customFormat="1" x14ac:dyDescent="0.25">
      <c r="C659" s="6"/>
      <c r="E659" s="7"/>
      <c r="F659" s="7"/>
      <c r="T659" s="8"/>
    </row>
    <row r="660" spans="3:20" s="1" customFormat="1" x14ac:dyDescent="0.25">
      <c r="C660" s="6"/>
      <c r="E660" s="7"/>
      <c r="F660" s="7"/>
      <c r="T660" s="8"/>
    </row>
    <row r="661" spans="3:20" s="1" customFormat="1" x14ac:dyDescent="0.25">
      <c r="C661" s="6"/>
      <c r="E661" s="7"/>
      <c r="F661" s="7"/>
      <c r="T661" s="8"/>
    </row>
    <row r="662" spans="3:20" s="1" customFormat="1" x14ac:dyDescent="0.25">
      <c r="C662" s="6"/>
      <c r="E662" s="7"/>
      <c r="F662" s="7"/>
      <c r="T662" s="8"/>
    </row>
    <row r="663" spans="3:20" s="1" customFormat="1" x14ac:dyDescent="0.25">
      <c r="C663" s="6"/>
      <c r="E663" s="7"/>
      <c r="F663" s="7"/>
      <c r="T663" s="8"/>
    </row>
    <row r="664" spans="3:20" s="1" customFormat="1" x14ac:dyDescent="0.25">
      <c r="C664" s="6"/>
      <c r="E664" s="7"/>
      <c r="F664" s="7"/>
      <c r="T664" s="8"/>
    </row>
    <row r="665" spans="3:20" s="1" customFormat="1" x14ac:dyDescent="0.25">
      <c r="C665" s="6"/>
      <c r="E665" s="7"/>
      <c r="F665" s="7"/>
      <c r="T665" s="8"/>
    </row>
    <row r="666" spans="3:20" s="1" customFormat="1" x14ac:dyDescent="0.25">
      <c r="C666" s="6"/>
      <c r="E666" s="7"/>
      <c r="F666" s="7"/>
      <c r="T666" s="8"/>
    </row>
    <row r="667" spans="3:20" s="1" customFormat="1" x14ac:dyDescent="0.25">
      <c r="C667" s="6"/>
      <c r="E667" s="7"/>
      <c r="F667" s="7"/>
      <c r="T667" s="8"/>
    </row>
    <row r="668" spans="3:20" s="1" customFormat="1" x14ac:dyDescent="0.25">
      <c r="C668" s="6"/>
      <c r="E668" s="7"/>
      <c r="F668" s="7"/>
      <c r="T668" s="8"/>
    </row>
    <row r="669" spans="3:20" s="1" customFormat="1" x14ac:dyDescent="0.25">
      <c r="C669" s="6"/>
      <c r="E669" s="7"/>
      <c r="F669" s="7"/>
      <c r="T669" s="8"/>
    </row>
    <row r="670" spans="3:20" s="1" customFormat="1" x14ac:dyDescent="0.25">
      <c r="C670" s="6"/>
      <c r="E670" s="7"/>
      <c r="F670" s="7"/>
      <c r="T670" s="8"/>
    </row>
    <row r="671" spans="3:20" s="1" customFormat="1" x14ac:dyDescent="0.25">
      <c r="C671" s="6"/>
      <c r="E671" s="7"/>
      <c r="F671" s="7"/>
      <c r="T671" s="8"/>
    </row>
    <row r="672" spans="3:20" s="1" customFormat="1" x14ac:dyDescent="0.25">
      <c r="C672" s="6"/>
      <c r="E672" s="7"/>
      <c r="F672" s="7"/>
      <c r="T672" s="8"/>
    </row>
    <row r="673" spans="3:20" s="1" customFormat="1" x14ac:dyDescent="0.25">
      <c r="C673" s="6"/>
      <c r="E673" s="7"/>
      <c r="F673" s="7"/>
      <c r="T673" s="8"/>
    </row>
    <row r="674" spans="3:20" s="1" customFormat="1" x14ac:dyDescent="0.25">
      <c r="C674" s="6"/>
      <c r="E674" s="7"/>
      <c r="F674" s="7"/>
      <c r="T674" s="8"/>
    </row>
    <row r="675" spans="3:20" s="1" customFormat="1" x14ac:dyDescent="0.25">
      <c r="C675" s="6"/>
      <c r="E675" s="7"/>
      <c r="F675" s="7"/>
      <c r="T675" s="8"/>
    </row>
    <row r="676" spans="3:20" s="1" customFormat="1" x14ac:dyDescent="0.25">
      <c r="C676" s="6"/>
      <c r="E676" s="7"/>
      <c r="F676" s="7"/>
      <c r="T676" s="8"/>
    </row>
    <row r="677" spans="3:20" s="1" customFormat="1" x14ac:dyDescent="0.25">
      <c r="C677" s="6"/>
      <c r="E677" s="7"/>
      <c r="F677" s="7"/>
      <c r="T677" s="8"/>
    </row>
    <row r="678" spans="3:20" s="1" customFormat="1" x14ac:dyDescent="0.25">
      <c r="C678" s="6"/>
      <c r="E678" s="7"/>
      <c r="F678" s="7"/>
      <c r="T678" s="8"/>
    </row>
    <row r="679" spans="3:20" s="1" customFormat="1" x14ac:dyDescent="0.25">
      <c r="C679" s="6"/>
      <c r="E679" s="7"/>
      <c r="F679" s="7"/>
      <c r="T679" s="8"/>
    </row>
    <row r="680" spans="3:20" s="1" customFormat="1" x14ac:dyDescent="0.25">
      <c r="C680" s="6"/>
      <c r="E680" s="7"/>
      <c r="F680" s="7"/>
      <c r="T680" s="8"/>
    </row>
    <row r="681" spans="3:20" s="1" customFormat="1" x14ac:dyDescent="0.25">
      <c r="C681" s="6"/>
      <c r="E681" s="7"/>
      <c r="F681" s="7"/>
      <c r="T681" s="8"/>
    </row>
    <row r="682" spans="3:20" s="1" customFormat="1" x14ac:dyDescent="0.25">
      <c r="C682" s="6"/>
      <c r="E682" s="7"/>
      <c r="F682" s="7"/>
      <c r="T682" s="8"/>
    </row>
    <row r="683" spans="3:20" s="1" customFormat="1" x14ac:dyDescent="0.25">
      <c r="C683" s="6"/>
      <c r="E683" s="7"/>
      <c r="F683" s="7"/>
      <c r="T683" s="8"/>
    </row>
    <row r="684" spans="3:20" s="1" customFormat="1" x14ac:dyDescent="0.25">
      <c r="C684" s="6"/>
      <c r="E684" s="7"/>
      <c r="F684" s="7"/>
      <c r="T684" s="8"/>
    </row>
    <row r="685" spans="3:20" s="1" customFormat="1" x14ac:dyDescent="0.25">
      <c r="C685" s="6"/>
      <c r="E685" s="7"/>
      <c r="F685" s="7"/>
      <c r="T685" s="8"/>
    </row>
    <row r="686" spans="3:20" s="1" customFormat="1" x14ac:dyDescent="0.25">
      <c r="C686" s="6"/>
      <c r="E686" s="7"/>
      <c r="F686" s="7"/>
      <c r="T686" s="8"/>
    </row>
    <row r="687" spans="3:20" s="1" customFormat="1" x14ac:dyDescent="0.25">
      <c r="C687" s="6"/>
      <c r="E687" s="7"/>
      <c r="F687" s="7"/>
      <c r="T687" s="8"/>
    </row>
    <row r="688" spans="3:20" s="1" customFormat="1" x14ac:dyDescent="0.25">
      <c r="C688" s="6"/>
      <c r="E688" s="7"/>
      <c r="F688" s="7"/>
      <c r="T688" s="8"/>
    </row>
    <row r="689" spans="3:20" s="1" customFormat="1" x14ac:dyDescent="0.25">
      <c r="C689" s="6"/>
      <c r="E689" s="7"/>
      <c r="F689" s="7"/>
      <c r="T689" s="8"/>
    </row>
    <row r="690" spans="3:20" s="1" customFormat="1" x14ac:dyDescent="0.25">
      <c r="C690" s="6"/>
      <c r="E690" s="7"/>
      <c r="F690" s="7"/>
      <c r="T690" s="8"/>
    </row>
    <row r="691" spans="3:20" s="1" customFormat="1" x14ac:dyDescent="0.25">
      <c r="C691" s="6"/>
      <c r="E691" s="7"/>
      <c r="F691" s="7"/>
      <c r="T691" s="8"/>
    </row>
    <row r="692" spans="3:20" s="1" customFormat="1" x14ac:dyDescent="0.25">
      <c r="C692" s="6"/>
      <c r="E692" s="7"/>
      <c r="F692" s="7"/>
      <c r="T692" s="8"/>
    </row>
    <row r="693" spans="3:20" s="1" customFormat="1" x14ac:dyDescent="0.25">
      <c r="C693" s="6"/>
      <c r="E693" s="7"/>
      <c r="F693" s="7"/>
      <c r="T693" s="8"/>
    </row>
    <row r="694" spans="3:20" s="1" customFormat="1" x14ac:dyDescent="0.25">
      <c r="C694" s="6"/>
      <c r="E694" s="7"/>
      <c r="F694" s="7"/>
      <c r="T694" s="8"/>
    </row>
    <row r="695" spans="3:20" s="1" customFormat="1" x14ac:dyDescent="0.25">
      <c r="C695" s="6"/>
      <c r="E695" s="7"/>
      <c r="F695" s="7"/>
      <c r="T695" s="8"/>
    </row>
    <row r="696" spans="3:20" s="1" customFormat="1" x14ac:dyDescent="0.25">
      <c r="C696" s="6"/>
      <c r="E696" s="7"/>
      <c r="F696" s="7"/>
      <c r="T696" s="8"/>
    </row>
    <row r="697" spans="3:20" s="1" customFormat="1" x14ac:dyDescent="0.25">
      <c r="C697" s="6"/>
      <c r="E697" s="7"/>
      <c r="F697" s="7"/>
      <c r="T697" s="8"/>
    </row>
    <row r="698" spans="3:20" s="1" customFormat="1" x14ac:dyDescent="0.25">
      <c r="C698" s="6"/>
      <c r="E698" s="7"/>
      <c r="F698" s="7"/>
      <c r="T698" s="8"/>
    </row>
    <row r="699" spans="3:20" s="1" customFormat="1" x14ac:dyDescent="0.25">
      <c r="C699" s="6"/>
      <c r="E699" s="7"/>
      <c r="F699" s="7"/>
      <c r="T699" s="8"/>
    </row>
    <row r="700" spans="3:20" s="1" customFormat="1" x14ac:dyDescent="0.25">
      <c r="C700" s="6"/>
      <c r="E700" s="7"/>
      <c r="F700" s="7"/>
      <c r="T700" s="8"/>
    </row>
    <row r="701" spans="3:20" s="1" customFormat="1" x14ac:dyDescent="0.25">
      <c r="C701" s="6"/>
      <c r="E701" s="7"/>
      <c r="F701" s="7"/>
      <c r="T701" s="8"/>
    </row>
    <row r="702" spans="3:20" s="1" customFormat="1" x14ac:dyDescent="0.25">
      <c r="C702" s="6"/>
      <c r="E702" s="7"/>
      <c r="F702" s="7"/>
      <c r="T702" s="8"/>
    </row>
    <row r="703" spans="3:20" s="1" customFormat="1" x14ac:dyDescent="0.25">
      <c r="C703" s="6"/>
      <c r="E703" s="7"/>
      <c r="F703" s="7"/>
      <c r="T703" s="8"/>
    </row>
    <row r="704" spans="3:20" s="1" customFormat="1" x14ac:dyDescent="0.25">
      <c r="C704" s="6"/>
      <c r="E704" s="7"/>
      <c r="F704" s="7"/>
      <c r="T704" s="8"/>
    </row>
    <row r="705" spans="3:20" s="1" customFormat="1" x14ac:dyDescent="0.25">
      <c r="C705" s="6"/>
      <c r="E705" s="7"/>
      <c r="F705" s="7"/>
      <c r="T705" s="8"/>
    </row>
    <row r="706" spans="3:20" s="1" customFormat="1" x14ac:dyDescent="0.25">
      <c r="C706" s="6"/>
      <c r="E706" s="7"/>
      <c r="F706" s="7"/>
      <c r="T706" s="8"/>
    </row>
    <row r="707" spans="3:20" s="1" customFormat="1" x14ac:dyDescent="0.25">
      <c r="C707" s="6"/>
      <c r="E707" s="7"/>
      <c r="F707" s="7"/>
      <c r="T707" s="8"/>
    </row>
    <row r="708" spans="3:20" s="1" customFormat="1" x14ac:dyDescent="0.25">
      <c r="C708" s="6"/>
      <c r="E708" s="7"/>
      <c r="F708" s="7"/>
      <c r="T708" s="8"/>
    </row>
    <row r="709" spans="3:20" s="1" customFormat="1" x14ac:dyDescent="0.25">
      <c r="C709" s="6"/>
      <c r="E709" s="7"/>
      <c r="F709" s="7"/>
      <c r="T709" s="8"/>
    </row>
    <row r="710" spans="3:20" s="1" customFormat="1" x14ac:dyDescent="0.25">
      <c r="C710" s="6"/>
      <c r="E710" s="7"/>
      <c r="F710" s="7"/>
      <c r="T710" s="8"/>
    </row>
    <row r="711" spans="3:20" s="1" customFormat="1" x14ac:dyDescent="0.25">
      <c r="C711" s="6"/>
      <c r="E711" s="7"/>
      <c r="F711" s="7"/>
      <c r="T711" s="8"/>
    </row>
    <row r="712" spans="3:20" s="1" customFormat="1" x14ac:dyDescent="0.25">
      <c r="C712" s="6"/>
      <c r="E712" s="7"/>
      <c r="F712" s="7"/>
      <c r="T712" s="8"/>
    </row>
    <row r="713" spans="3:20" s="1" customFormat="1" x14ac:dyDescent="0.25">
      <c r="C713" s="6"/>
      <c r="E713" s="7"/>
      <c r="F713" s="7"/>
      <c r="T713" s="8"/>
    </row>
    <row r="714" spans="3:20" s="1" customFormat="1" x14ac:dyDescent="0.25">
      <c r="C714" s="6"/>
      <c r="E714" s="7"/>
      <c r="F714" s="7"/>
      <c r="T714" s="8"/>
    </row>
    <row r="715" spans="3:20" s="1" customFormat="1" x14ac:dyDescent="0.25">
      <c r="C715" s="6"/>
      <c r="E715" s="7"/>
      <c r="F715" s="7"/>
      <c r="T715" s="8"/>
    </row>
    <row r="716" spans="3:20" s="1" customFormat="1" x14ac:dyDescent="0.25">
      <c r="C716" s="6"/>
      <c r="E716" s="7"/>
      <c r="F716" s="7"/>
      <c r="T716" s="8"/>
    </row>
    <row r="717" spans="3:20" s="1" customFormat="1" x14ac:dyDescent="0.25">
      <c r="C717" s="6"/>
      <c r="E717" s="7"/>
      <c r="F717" s="7"/>
      <c r="T717" s="8"/>
    </row>
    <row r="718" spans="3:20" s="1" customFormat="1" x14ac:dyDescent="0.25">
      <c r="C718" s="6"/>
      <c r="E718" s="7"/>
      <c r="F718" s="7"/>
      <c r="T718" s="8"/>
    </row>
    <row r="719" spans="3:20" s="1" customFormat="1" x14ac:dyDescent="0.25">
      <c r="C719" s="6"/>
      <c r="E719" s="7"/>
      <c r="F719" s="7"/>
      <c r="T719" s="8"/>
    </row>
    <row r="720" spans="3:20" s="1" customFormat="1" x14ac:dyDescent="0.25">
      <c r="C720" s="6"/>
      <c r="E720" s="7"/>
      <c r="F720" s="7"/>
      <c r="T720" s="8"/>
    </row>
    <row r="721" spans="3:20" s="1" customFormat="1" x14ac:dyDescent="0.25">
      <c r="C721" s="6"/>
      <c r="E721" s="7"/>
      <c r="F721" s="7"/>
      <c r="T721" s="8"/>
    </row>
    <row r="722" spans="3:20" s="1" customFormat="1" x14ac:dyDescent="0.25">
      <c r="C722" s="6"/>
      <c r="E722" s="7"/>
      <c r="F722" s="7"/>
      <c r="T722" s="8"/>
    </row>
    <row r="723" spans="3:20" s="1" customFormat="1" x14ac:dyDescent="0.25">
      <c r="C723" s="6"/>
      <c r="E723" s="7"/>
      <c r="F723" s="7"/>
      <c r="T723" s="8"/>
    </row>
    <row r="724" spans="3:20" s="1" customFormat="1" x14ac:dyDescent="0.25">
      <c r="C724" s="6"/>
      <c r="E724" s="7"/>
      <c r="F724" s="7"/>
      <c r="T724" s="8"/>
    </row>
    <row r="725" spans="3:20" s="1" customFormat="1" x14ac:dyDescent="0.25">
      <c r="C725" s="6"/>
      <c r="E725" s="7"/>
      <c r="F725" s="7"/>
      <c r="T725" s="8"/>
    </row>
    <row r="726" spans="3:20" s="1" customFormat="1" x14ac:dyDescent="0.25">
      <c r="C726" s="6"/>
      <c r="E726" s="7"/>
      <c r="F726" s="7"/>
      <c r="T726" s="8"/>
    </row>
    <row r="727" spans="3:20" s="1" customFormat="1" x14ac:dyDescent="0.25">
      <c r="C727" s="6"/>
      <c r="E727" s="7"/>
      <c r="F727" s="7"/>
      <c r="T727" s="8"/>
    </row>
    <row r="728" spans="3:20" s="1" customFormat="1" x14ac:dyDescent="0.25">
      <c r="C728" s="6"/>
      <c r="E728" s="7"/>
      <c r="F728" s="7"/>
      <c r="T728" s="8"/>
    </row>
    <row r="729" spans="3:20" s="1" customFormat="1" x14ac:dyDescent="0.25">
      <c r="C729" s="6"/>
      <c r="E729" s="7"/>
      <c r="F729" s="7"/>
      <c r="T729" s="8"/>
    </row>
    <row r="730" spans="3:20" s="1" customFormat="1" x14ac:dyDescent="0.25">
      <c r="C730" s="6"/>
      <c r="E730" s="7"/>
      <c r="F730" s="7"/>
      <c r="T730" s="8"/>
    </row>
    <row r="731" spans="3:20" s="1" customFormat="1" x14ac:dyDescent="0.25">
      <c r="C731" s="6"/>
      <c r="E731" s="7"/>
      <c r="F731" s="7"/>
      <c r="T731" s="8"/>
    </row>
    <row r="732" spans="3:20" s="1" customFormat="1" x14ac:dyDescent="0.25">
      <c r="C732" s="6"/>
      <c r="E732" s="7"/>
      <c r="F732" s="7"/>
      <c r="T732" s="8"/>
    </row>
    <row r="733" spans="3:20" s="1" customFormat="1" x14ac:dyDescent="0.25">
      <c r="C733" s="6"/>
      <c r="E733" s="7"/>
      <c r="F733" s="7"/>
      <c r="T733" s="8"/>
    </row>
    <row r="734" spans="3:20" s="1" customFormat="1" x14ac:dyDescent="0.25">
      <c r="C734" s="6"/>
      <c r="E734" s="7"/>
      <c r="F734" s="7"/>
      <c r="T734" s="8"/>
    </row>
    <row r="735" spans="3:20" s="1" customFormat="1" x14ac:dyDescent="0.25">
      <c r="C735" s="6"/>
      <c r="E735" s="7"/>
      <c r="F735" s="7"/>
      <c r="T735" s="8"/>
    </row>
    <row r="736" spans="3:20" s="1" customFormat="1" x14ac:dyDescent="0.25">
      <c r="C736" s="6"/>
      <c r="E736" s="7"/>
      <c r="F736" s="7"/>
      <c r="T736" s="8"/>
    </row>
    <row r="737" spans="3:20" s="1" customFormat="1" x14ac:dyDescent="0.25">
      <c r="C737" s="6"/>
      <c r="E737" s="7"/>
      <c r="F737" s="7"/>
      <c r="T737" s="8"/>
    </row>
    <row r="738" spans="3:20" s="1" customFormat="1" x14ac:dyDescent="0.25">
      <c r="C738" s="6"/>
      <c r="E738" s="7"/>
      <c r="F738" s="7"/>
      <c r="T738" s="8"/>
    </row>
    <row r="739" spans="3:20" s="1" customFormat="1" x14ac:dyDescent="0.25">
      <c r="C739" s="6"/>
      <c r="E739" s="7"/>
      <c r="F739" s="7"/>
      <c r="T739" s="8"/>
    </row>
    <row r="740" spans="3:20" s="1" customFormat="1" x14ac:dyDescent="0.25">
      <c r="C740" s="6"/>
      <c r="E740" s="7"/>
      <c r="F740" s="7"/>
      <c r="T740" s="8"/>
    </row>
    <row r="741" spans="3:20" s="1" customFormat="1" x14ac:dyDescent="0.25">
      <c r="C741" s="6"/>
      <c r="E741" s="7"/>
      <c r="F741" s="7"/>
      <c r="T741" s="8"/>
    </row>
    <row r="742" spans="3:20" s="1" customFormat="1" x14ac:dyDescent="0.25">
      <c r="C742" s="6"/>
      <c r="E742" s="7"/>
      <c r="F742" s="7"/>
      <c r="T742" s="8"/>
    </row>
    <row r="743" spans="3:20" s="1" customFormat="1" x14ac:dyDescent="0.25">
      <c r="C743" s="6"/>
      <c r="E743" s="7"/>
      <c r="F743" s="7"/>
      <c r="T743" s="8"/>
    </row>
    <row r="744" spans="3:20" s="1" customFormat="1" x14ac:dyDescent="0.25">
      <c r="C744" s="6"/>
      <c r="E744" s="7"/>
      <c r="F744" s="7"/>
      <c r="T744" s="8"/>
    </row>
    <row r="745" spans="3:20" s="1" customFormat="1" x14ac:dyDescent="0.25">
      <c r="C745" s="6"/>
      <c r="E745" s="7"/>
      <c r="F745" s="7"/>
      <c r="T745" s="8"/>
    </row>
    <row r="746" spans="3:20" s="1" customFormat="1" x14ac:dyDescent="0.25">
      <c r="C746" s="6"/>
      <c r="E746" s="7"/>
      <c r="F746" s="7"/>
      <c r="T746" s="8"/>
    </row>
    <row r="747" spans="3:20" s="1" customFormat="1" x14ac:dyDescent="0.25">
      <c r="C747" s="6"/>
      <c r="E747" s="7"/>
      <c r="F747" s="7"/>
      <c r="T747" s="8"/>
    </row>
    <row r="748" spans="3:20" s="1" customFormat="1" x14ac:dyDescent="0.25">
      <c r="C748" s="6"/>
      <c r="E748" s="7"/>
      <c r="F748" s="7"/>
      <c r="T748" s="8"/>
    </row>
    <row r="749" spans="3:20" s="1" customFormat="1" x14ac:dyDescent="0.25">
      <c r="C749" s="6"/>
      <c r="E749" s="7"/>
      <c r="F749" s="7"/>
      <c r="T749" s="8"/>
    </row>
    <row r="750" spans="3:20" s="1" customFormat="1" x14ac:dyDescent="0.25">
      <c r="C750" s="6"/>
      <c r="E750" s="7"/>
      <c r="F750" s="7"/>
      <c r="T750" s="8"/>
    </row>
    <row r="751" spans="3:20" s="1" customFormat="1" x14ac:dyDescent="0.25">
      <c r="C751" s="6"/>
      <c r="E751" s="7"/>
      <c r="F751" s="7"/>
      <c r="T751" s="8"/>
    </row>
    <row r="752" spans="3:20" s="1" customFormat="1" x14ac:dyDescent="0.25">
      <c r="C752" s="6"/>
      <c r="E752" s="7"/>
      <c r="F752" s="7"/>
      <c r="T752" s="8"/>
    </row>
    <row r="753" spans="3:20" s="1" customFormat="1" x14ac:dyDescent="0.25">
      <c r="C753" s="6"/>
      <c r="E753" s="7"/>
      <c r="F753" s="7"/>
      <c r="T753" s="8"/>
    </row>
    <row r="754" spans="3:20" s="1" customFormat="1" x14ac:dyDescent="0.25">
      <c r="C754" s="6"/>
      <c r="E754" s="7"/>
      <c r="F754" s="7"/>
      <c r="T754" s="8"/>
    </row>
    <row r="755" spans="3:20" s="1" customFormat="1" x14ac:dyDescent="0.25">
      <c r="C755" s="6"/>
      <c r="E755" s="7"/>
      <c r="F755" s="7"/>
      <c r="T755" s="8"/>
    </row>
    <row r="756" spans="3:20" s="1" customFormat="1" x14ac:dyDescent="0.25">
      <c r="C756" s="6"/>
      <c r="E756" s="7"/>
      <c r="F756" s="7"/>
      <c r="T756" s="8"/>
    </row>
    <row r="757" spans="3:20" s="1" customFormat="1" x14ac:dyDescent="0.25">
      <c r="C757" s="6"/>
      <c r="E757" s="7"/>
      <c r="F757" s="7"/>
      <c r="T757" s="8"/>
    </row>
    <row r="758" spans="3:20" s="1" customFormat="1" x14ac:dyDescent="0.25">
      <c r="C758" s="6"/>
      <c r="E758" s="7"/>
      <c r="F758" s="7"/>
      <c r="T758" s="8"/>
    </row>
    <row r="759" spans="3:20" s="1" customFormat="1" x14ac:dyDescent="0.25">
      <c r="C759" s="6"/>
      <c r="E759" s="7"/>
      <c r="F759" s="7"/>
      <c r="T759" s="8"/>
    </row>
    <row r="760" spans="3:20" s="1" customFormat="1" x14ac:dyDescent="0.25">
      <c r="C760" s="6"/>
      <c r="E760" s="7"/>
      <c r="F760" s="7"/>
      <c r="T760" s="8"/>
    </row>
    <row r="761" spans="3:20" s="1" customFormat="1" x14ac:dyDescent="0.25">
      <c r="C761" s="6"/>
      <c r="E761" s="7"/>
      <c r="F761" s="7"/>
      <c r="T761" s="8"/>
    </row>
    <row r="762" spans="3:20" s="1" customFormat="1" x14ac:dyDescent="0.25">
      <c r="C762" s="6"/>
      <c r="E762" s="7"/>
      <c r="F762" s="7"/>
      <c r="T762" s="8"/>
    </row>
    <row r="763" spans="3:20" s="1" customFormat="1" x14ac:dyDescent="0.25">
      <c r="C763" s="6"/>
      <c r="E763" s="7"/>
      <c r="F763" s="7"/>
      <c r="T763" s="8"/>
    </row>
    <row r="764" spans="3:20" s="1" customFormat="1" x14ac:dyDescent="0.25">
      <c r="C764" s="6"/>
      <c r="E764" s="7"/>
      <c r="F764" s="7"/>
      <c r="T764" s="8"/>
    </row>
    <row r="765" spans="3:20" s="1" customFormat="1" x14ac:dyDescent="0.25">
      <c r="C765" s="6"/>
      <c r="E765" s="7"/>
      <c r="F765" s="7"/>
      <c r="T765" s="8"/>
    </row>
    <row r="766" spans="3:20" s="1" customFormat="1" x14ac:dyDescent="0.25">
      <c r="C766" s="6"/>
      <c r="E766" s="7"/>
      <c r="F766" s="7"/>
      <c r="T766" s="8"/>
    </row>
    <row r="767" spans="3:20" s="1" customFormat="1" x14ac:dyDescent="0.25">
      <c r="C767" s="6"/>
      <c r="E767" s="7"/>
      <c r="F767" s="7"/>
      <c r="T767" s="8"/>
    </row>
    <row r="768" spans="3:20" s="1" customFormat="1" x14ac:dyDescent="0.25">
      <c r="C768" s="6"/>
      <c r="E768" s="7"/>
      <c r="F768" s="7"/>
      <c r="T768" s="8"/>
    </row>
    <row r="769" spans="3:20" s="1" customFormat="1" x14ac:dyDescent="0.25">
      <c r="C769" s="6"/>
      <c r="E769" s="7"/>
      <c r="F769" s="7"/>
      <c r="T769" s="8"/>
    </row>
    <row r="770" spans="3:20" s="1" customFormat="1" x14ac:dyDescent="0.25">
      <c r="C770" s="6"/>
      <c r="E770" s="7"/>
      <c r="F770" s="7"/>
      <c r="T770" s="8"/>
    </row>
    <row r="771" spans="3:20" s="1" customFormat="1" x14ac:dyDescent="0.25">
      <c r="C771" s="6"/>
      <c r="E771" s="7"/>
      <c r="F771" s="7"/>
      <c r="T771" s="8"/>
    </row>
    <row r="772" spans="3:20" s="1" customFormat="1" x14ac:dyDescent="0.25">
      <c r="C772" s="6"/>
      <c r="E772" s="7"/>
      <c r="F772" s="7"/>
      <c r="T772" s="8"/>
    </row>
    <row r="773" spans="3:20" s="1" customFormat="1" x14ac:dyDescent="0.25">
      <c r="C773" s="6"/>
      <c r="E773" s="7"/>
      <c r="F773" s="7"/>
      <c r="T773" s="8"/>
    </row>
    <row r="774" spans="3:20" s="1" customFormat="1" x14ac:dyDescent="0.25">
      <c r="C774" s="6"/>
      <c r="E774" s="7"/>
      <c r="F774" s="7"/>
      <c r="T774" s="8"/>
    </row>
    <row r="775" spans="3:20" s="1" customFormat="1" x14ac:dyDescent="0.25">
      <c r="C775" s="6"/>
      <c r="E775" s="7"/>
      <c r="F775" s="7"/>
      <c r="T775" s="8"/>
    </row>
    <row r="776" spans="3:20" s="1" customFormat="1" x14ac:dyDescent="0.25">
      <c r="C776" s="6"/>
      <c r="E776" s="7"/>
      <c r="F776" s="7"/>
      <c r="T776" s="8"/>
    </row>
    <row r="777" spans="3:20" s="1" customFormat="1" x14ac:dyDescent="0.25">
      <c r="C777" s="6"/>
      <c r="E777" s="7"/>
      <c r="F777" s="7"/>
      <c r="T777" s="8"/>
    </row>
    <row r="778" spans="3:20" s="1" customFormat="1" x14ac:dyDescent="0.25">
      <c r="C778" s="6"/>
      <c r="E778" s="7"/>
      <c r="F778" s="7"/>
      <c r="T778" s="8"/>
    </row>
    <row r="779" spans="3:20" s="1" customFormat="1" x14ac:dyDescent="0.25">
      <c r="C779" s="6"/>
      <c r="E779" s="7"/>
      <c r="F779" s="7"/>
      <c r="T779" s="8"/>
    </row>
    <row r="780" spans="3:20" s="1" customFormat="1" x14ac:dyDescent="0.25">
      <c r="C780" s="6"/>
      <c r="E780" s="7"/>
      <c r="F780" s="7"/>
      <c r="T780" s="8"/>
    </row>
    <row r="781" spans="3:20" s="1" customFormat="1" x14ac:dyDescent="0.25">
      <c r="C781" s="6"/>
      <c r="E781" s="7"/>
      <c r="F781" s="7"/>
      <c r="T781" s="8"/>
    </row>
    <row r="782" spans="3:20" s="1" customFormat="1" x14ac:dyDescent="0.25">
      <c r="C782" s="6"/>
      <c r="E782" s="7"/>
      <c r="F782" s="7"/>
      <c r="T782" s="8"/>
    </row>
    <row r="783" spans="3:20" s="1" customFormat="1" x14ac:dyDescent="0.25">
      <c r="C783" s="6"/>
      <c r="E783" s="7"/>
      <c r="F783" s="7"/>
      <c r="T783" s="8"/>
    </row>
    <row r="784" spans="3:20" s="1" customFormat="1" x14ac:dyDescent="0.25">
      <c r="C784" s="6"/>
      <c r="E784" s="7"/>
      <c r="F784" s="7"/>
      <c r="T784" s="8"/>
    </row>
    <row r="785" spans="3:20" s="1" customFormat="1" x14ac:dyDescent="0.25">
      <c r="C785" s="6"/>
      <c r="E785" s="7"/>
      <c r="F785" s="7"/>
      <c r="T785" s="8"/>
    </row>
    <row r="786" spans="3:20" s="1" customFormat="1" x14ac:dyDescent="0.25">
      <c r="C786" s="6"/>
      <c r="E786" s="7"/>
      <c r="F786" s="7"/>
      <c r="T786" s="8"/>
    </row>
    <row r="787" spans="3:20" s="1" customFormat="1" x14ac:dyDescent="0.25">
      <c r="C787" s="6"/>
      <c r="E787" s="7"/>
      <c r="F787" s="7"/>
      <c r="T787" s="8"/>
    </row>
    <row r="788" spans="3:20" s="1" customFormat="1" x14ac:dyDescent="0.25">
      <c r="C788" s="6"/>
      <c r="E788" s="7"/>
      <c r="F788" s="7"/>
      <c r="T788" s="8"/>
    </row>
    <row r="789" spans="3:20" s="1" customFormat="1" x14ac:dyDescent="0.25">
      <c r="C789" s="6"/>
      <c r="E789" s="7"/>
      <c r="F789" s="7"/>
      <c r="T789" s="8"/>
    </row>
    <row r="790" spans="3:20" s="1" customFormat="1" x14ac:dyDescent="0.25">
      <c r="C790" s="6"/>
      <c r="E790" s="7"/>
      <c r="F790" s="7"/>
      <c r="T790" s="8"/>
    </row>
    <row r="791" spans="3:20" s="1" customFormat="1" x14ac:dyDescent="0.25">
      <c r="C791" s="6"/>
      <c r="E791" s="7"/>
      <c r="F791" s="7"/>
      <c r="T791" s="8"/>
    </row>
    <row r="792" spans="3:20" s="1" customFormat="1" x14ac:dyDescent="0.25">
      <c r="C792" s="6"/>
      <c r="E792" s="7"/>
      <c r="F792" s="7"/>
      <c r="T792" s="8"/>
    </row>
    <row r="793" spans="3:20" s="1" customFormat="1" x14ac:dyDescent="0.25">
      <c r="C793" s="6"/>
      <c r="E793" s="7"/>
      <c r="F793" s="7"/>
      <c r="T793" s="8"/>
    </row>
    <row r="794" spans="3:20" s="1" customFormat="1" x14ac:dyDescent="0.25">
      <c r="C794" s="6"/>
      <c r="E794" s="7"/>
      <c r="F794" s="7"/>
      <c r="T794" s="8"/>
    </row>
    <row r="795" spans="3:20" s="1" customFormat="1" x14ac:dyDescent="0.25">
      <c r="C795" s="6"/>
      <c r="E795" s="7"/>
      <c r="F795" s="7"/>
      <c r="T795" s="8"/>
    </row>
    <row r="796" spans="3:20" s="1" customFormat="1" x14ac:dyDescent="0.25">
      <c r="C796" s="6"/>
      <c r="E796" s="7"/>
      <c r="F796" s="7"/>
      <c r="T796" s="8"/>
    </row>
    <row r="797" spans="3:20" s="1" customFormat="1" x14ac:dyDescent="0.25">
      <c r="C797" s="6"/>
      <c r="E797" s="7"/>
      <c r="F797" s="7"/>
      <c r="T797" s="8"/>
    </row>
    <row r="798" spans="3:20" s="1" customFormat="1" x14ac:dyDescent="0.25">
      <c r="C798" s="6"/>
      <c r="E798" s="7"/>
      <c r="F798" s="7"/>
      <c r="T798" s="8"/>
    </row>
    <row r="799" spans="3:20" s="1" customFormat="1" x14ac:dyDescent="0.25">
      <c r="C799" s="6"/>
      <c r="E799" s="7"/>
      <c r="F799" s="7"/>
      <c r="T799" s="8"/>
    </row>
    <row r="800" spans="3:20" s="1" customFormat="1" x14ac:dyDescent="0.25">
      <c r="C800" s="6"/>
      <c r="E800" s="7"/>
      <c r="F800" s="7"/>
      <c r="T800" s="8"/>
    </row>
    <row r="801" spans="3:20" s="1" customFormat="1" x14ac:dyDescent="0.25">
      <c r="C801" s="6"/>
      <c r="E801" s="7"/>
      <c r="F801" s="7"/>
      <c r="T801" s="8"/>
    </row>
    <row r="802" spans="3:20" s="1" customFormat="1" x14ac:dyDescent="0.25">
      <c r="C802" s="6"/>
      <c r="E802" s="7"/>
      <c r="F802" s="7"/>
      <c r="T802" s="8"/>
    </row>
    <row r="803" spans="3:20" s="1" customFormat="1" x14ac:dyDescent="0.25">
      <c r="C803" s="6"/>
      <c r="E803" s="7"/>
      <c r="F803" s="7"/>
      <c r="T803" s="8"/>
    </row>
    <row r="804" spans="3:20" s="1" customFormat="1" x14ac:dyDescent="0.25">
      <c r="C804" s="6"/>
      <c r="E804" s="7"/>
      <c r="F804" s="7"/>
      <c r="T804" s="8"/>
    </row>
    <row r="805" spans="3:20" s="1" customFormat="1" x14ac:dyDescent="0.25">
      <c r="C805" s="6"/>
      <c r="E805" s="7"/>
      <c r="F805" s="7"/>
      <c r="T805" s="8"/>
    </row>
    <row r="806" spans="3:20" s="1" customFormat="1" x14ac:dyDescent="0.25">
      <c r="C806" s="6"/>
      <c r="E806" s="7"/>
      <c r="F806" s="7"/>
      <c r="T806" s="8"/>
    </row>
    <row r="807" spans="3:20" s="1" customFormat="1" x14ac:dyDescent="0.25">
      <c r="C807" s="6"/>
      <c r="E807" s="7"/>
      <c r="F807" s="7"/>
      <c r="T807" s="8"/>
    </row>
    <row r="808" spans="3:20" s="1" customFormat="1" x14ac:dyDescent="0.25">
      <c r="C808" s="6"/>
      <c r="E808" s="7"/>
      <c r="F808" s="7"/>
      <c r="T808" s="8"/>
    </row>
    <row r="809" spans="3:20" s="1" customFormat="1" x14ac:dyDescent="0.25">
      <c r="C809" s="6"/>
      <c r="E809" s="7"/>
      <c r="F809" s="7"/>
      <c r="T809" s="8"/>
    </row>
    <row r="810" spans="3:20" s="1" customFormat="1" x14ac:dyDescent="0.25">
      <c r="C810" s="6"/>
      <c r="E810" s="7"/>
      <c r="F810" s="7"/>
      <c r="T810" s="8"/>
    </row>
    <row r="811" spans="3:20" s="1" customFormat="1" x14ac:dyDescent="0.25">
      <c r="C811" s="6"/>
      <c r="E811" s="7"/>
      <c r="F811" s="7"/>
      <c r="T811" s="8"/>
    </row>
    <row r="812" spans="3:20" s="1" customFormat="1" x14ac:dyDescent="0.25">
      <c r="C812" s="6"/>
      <c r="E812" s="7"/>
      <c r="F812" s="7"/>
      <c r="T812" s="8"/>
    </row>
    <row r="813" spans="3:20" s="1" customFormat="1" x14ac:dyDescent="0.25">
      <c r="C813" s="6"/>
      <c r="E813" s="7"/>
      <c r="F813" s="7"/>
      <c r="T813" s="8"/>
    </row>
    <row r="814" spans="3:20" s="1" customFormat="1" x14ac:dyDescent="0.25">
      <c r="C814" s="6"/>
      <c r="E814" s="7"/>
      <c r="F814" s="7"/>
      <c r="T814" s="8"/>
    </row>
    <row r="815" spans="3:20" s="1" customFormat="1" x14ac:dyDescent="0.25">
      <c r="C815" s="6"/>
      <c r="E815" s="7"/>
      <c r="F815" s="7"/>
      <c r="T815" s="8"/>
    </row>
    <row r="816" spans="3:20" s="1" customFormat="1" x14ac:dyDescent="0.25">
      <c r="C816" s="6"/>
      <c r="E816" s="7"/>
      <c r="F816" s="7"/>
      <c r="T816" s="8"/>
    </row>
    <row r="817" spans="3:20" s="1" customFormat="1" x14ac:dyDescent="0.25">
      <c r="C817" s="6"/>
      <c r="E817" s="7"/>
      <c r="F817" s="7"/>
      <c r="T817" s="8"/>
    </row>
    <row r="818" spans="3:20" s="1" customFormat="1" x14ac:dyDescent="0.25">
      <c r="C818" s="6"/>
      <c r="E818" s="7"/>
      <c r="F818" s="7"/>
      <c r="T818" s="8"/>
    </row>
    <row r="819" spans="3:20" s="1" customFormat="1" x14ac:dyDescent="0.25">
      <c r="C819" s="6"/>
      <c r="E819" s="7"/>
      <c r="F819" s="7"/>
      <c r="T819" s="8"/>
    </row>
    <row r="820" spans="3:20" s="1" customFormat="1" x14ac:dyDescent="0.25">
      <c r="C820" s="6"/>
      <c r="E820" s="7"/>
      <c r="F820" s="7"/>
      <c r="T820" s="8"/>
    </row>
    <row r="821" spans="3:20" s="1" customFormat="1" x14ac:dyDescent="0.25">
      <c r="C821" s="6"/>
      <c r="E821" s="7"/>
      <c r="F821" s="7"/>
      <c r="T821" s="8"/>
    </row>
    <row r="822" spans="3:20" s="1" customFormat="1" x14ac:dyDescent="0.25">
      <c r="C822" s="6"/>
      <c r="E822" s="7"/>
      <c r="F822" s="7"/>
      <c r="T822" s="8"/>
    </row>
    <row r="823" spans="3:20" s="1" customFormat="1" x14ac:dyDescent="0.25">
      <c r="C823" s="6"/>
      <c r="E823" s="7"/>
      <c r="F823" s="7"/>
      <c r="T823" s="8"/>
    </row>
    <row r="824" spans="3:20" s="1" customFormat="1" x14ac:dyDescent="0.25">
      <c r="C824" s="6"/>
      <c r="E824" s="7"/>
      <c r="F824" s="7"/>
      <c r="T824" s="8"/>
    </row>
    <row r="825" spans="3:20" s="1" customFormat="1" x14ac:dyDescent="0.25">
      <c r="C825" s="6"/>
      <c r="E825" s="7"/>
      <c r="F825" s="7"/>
      <c r="T825" s="8"/>
    </row>
    <row r="826" spans="3:20" s="1" customFormat="1" x14ac:dyDescent="0.25">
      <c r="C826" s="6"/>
      <c r="E826" s="7"/>
      <c r="F826" s="7"/>
      <c r="T826" s="8"/>
    </row>
    <row r="827" spans="3:20" s="1" customFormat="1" x14ac:dyDescent="0.25">
      <c r="C827" s="6"/>
      <c r="E827" s="7"/>
      <c r="F827" s="7"/>
      <c r="T827" s="8"/>
    </row>
    <row r="828" spans="3:20" s="1" customFormat="1" x14ac:dyDescent="0.25">
      <c r="C828" s="6"/>
      <c r="E828" s="7"/>
      <c r="F828" s="7"/>
      <c r="T828" s="8"/>
    </row>
    <row r="829" spans="3:20" s="1" customFormat="1" x14ac:dyDescent="0.25">
      <c r="C829" s="6"/>
      <c r="E829" s="7"/>
      <c r="F829" s="7"/>
      <c r="T829" s="8"/>
    </row>
    <row r="830" spans="3:20" s="1" customFormat="1" x14ac:dyDescent="0.25">
      <c r="C830" s="6"/>
      <c r="E830" s="7"/>
      <c r="F830" s="7"/>
      <c r="T830" s="8"/>
    </row>
    <row r="831" spans="3:20" s="1" customFormat="1" x14ac:dyDescent="0.25">
      <c r="C831" s="6"/>
      <c r="E831" s="7"/>
      <c r="F831" s="7"/>
      <c r="T831" s="8"/>
    </row>
    <row r="832" spans="3:20" s="1" customFormat="1" x14ac:dyDescent="0.25">
      <c r="C832" s="6"/>
      <c r="E832" s="7"/>
      <c r="F832" s="7"/>
      <c r="T832" s="8"/>
    </row>
    <row r="833" spans="3:20" s="1" customFormat="1" x14ac:dyDescent="0.25">
      <c r="C833" s="6"/>
      <c r="E833" s="7"/>
      <c r="F833" s="7"/>
      <c r="T833" s="8"/>
    </row>
    <row r="834" spans="3:20" s="1" customFormat="1" x14ac:dyDescent="0.25">
      <c r="C834" s="6"/>
      <c r="E834" s="7"/>
      <c r="F834" s="7"/>
      <c r="T834" s="8"/>
    </row>
    <row r="835" spans="3:20" s="1" customFormat="1" x14ac:dyDescent="0.25">
      <c r="C835" s="6"/>
      <c r="E835" s="7"/>
      <c r="F835" s="7"/>
      <c r="T835" s="8"/>
    </row>
    <row r="836" spans="3:20" s="1" customFormat="1" x14ac:dyDescent="0.25">
      <c r="C836" s="6"/>
      <c r="E836" s="7"/>
      <c r="F836" s="7"/>
      <c r="T836" s="8"/>
    </row>
    <row r="837" spans="3:20" s="1" customFormat="1" x14ac:dyDescent="0.25">
      <c r="C837" s="6"/>
      <c r="E837" s="7"/>
      <c r="F837" s="7"/>
      <c r="T837" s="8"/>
    </row>
    <row r="838" spans="3:20" s="1" customFormat="1" x14ac:dyDescent="0.25">
      <c r="C838" s="6"/>
      <c r="E838" s="7"/>
      <c r="F838" s="7"/>
      <c r="T838" s="8"/>
    </row>
    <row r="839" spans="3:20" s="1" customFormat="1" x14ac:dyDescent="0.25">
      <c r="C839" s="6"/>
      <c r="E839" s="7"/>
      <c r="F839" s="7"/>
      <c r="T839" s="8"/>
    </row>
    <row r="840" spans="3:20" s="1" customFormat="1" x14ac:dyDescent="0.25">
      <c r="C840" s="6"/>
      <c r="E840" s="7"/>
      <c r="F840" s="7"/>
      <c r="T840" s="8"/>
    </row>
    <row r="841" spans="3:20" s="1" customFormat="1" x14ac:dyDescent="0.25">
      <c r="C841" s="6"/>
      <c r="E841" s="7"/>
      <c r="F841" s="7"/>
      <c r="T841" s="8"/>
    </row>
    <row r="842" spans="3:20" s="1" customFormat="1" x14ac:dyDescent="0.25">
      <c r="C842" s="6"/>
      <c r="E842" s="7"/>
      <c r="F842" s="7"/>
      <c r="T842" s="8"/>
    </row>
    <row r="843" spans="3:20" s="1" customFormat="1" x14ac:dyDescent="0.25">
      <c r="C843" s="6"/>
      <c r="E843" s="7"/>
      <c r="F843" s="7"/>
      <c r="T843" s="8"/>
    </row>
    <row r="844" spans="3:20" s="1" customFormat="1" x14ac:dyDescent="0.25">
      <c r="C844" s="6"/>
      <c r="E844" s="7"/>
      <c r="F844" s="7"/>
      <c r="T844" s="8"/>
    </row>
    <row r="845" spans="3:20" s="1" customFormat="1" x14ac:dyDescent="0.25">
      <c r="C845" s="6"/>
      <c r="E845" s="7"/>
      <c r="F845" s="7"/>
      <c r="T845" s="8"/>
    </row>
    <row r="846" spans="3:20" s="1" customFormat="1" x14ac:dyDescent="0.25">
      <c r="C846" s="6"/>
      <c r="E846" s="7"/>
      <c r="F846" s="7"/>
      <c r="T846" s="8"/>
    </row>
    <row r="847" spans="3:20" s="1" customFormat="1" x14ac:dyDescent="0.25">
      <c r="C847" s="6"/>
      <c r="E847" s="7"/>
      <c r="F847" s="7"/>
      <c r="T847" s="8"/>
    </row>
    <row r="848" spans="3:20" s="1" customFormat="1" x14ac:dyDescent="0.25">
      <c r="C848" s="6"/>
      <c r="E848" s="7"/>
      <c r="F848" s="7"/>
      <c r="T848" s="8"/>
    </row>
    <row r="849" spans="3:20" s="1" customFormat="1" x14ac:dyDescent="0.25">
      <c r="C849" s="6"/>
      <c r="E849" s="7"/>
      <c r="F849" s="7"/>
      <c r="T849" s="8"/>
    </row>
    <row r="850" spans="3:20" s="1" customFormat="1" x14ac:dyDescent="0.25">
      <c r="C850" s="6"/>
      <c r="E850" s="7"/>
      <c r="F850" s="7"/>
      <c r="T850" s="8"/>
    </row>
    <row r="851" spans="3:20" s="1" customFormat="1" x14ac:dyDescent="0.25">
      <c r="C851" s="6"/>
      <c r="E851" s="7"/>
      <c r="F851" s="7"/>
      <c r="T851" s="8"/>
    </row>
    <row r="852" spans="3:20" s="1" customFormat="1" x14ac:dyDescent="0.25">
      <c r="C852" s="6"/>
      <c r="E852" s="7"/>
      <c r="F852" s="7"/>
      <c r="T852" s="8"/>
    </row>
    <row r="853" spans="3:20" s="1" customFormat="1" x14ac:dyDescent="0.25">
      <c r="C853" s="6"/>
      <c r="E853" s="7"/>
      <c r="F853" s="7"/>
      <c r="T853" s="8"/>
    </row>
    <row r="854" spans="3:20" s="1" customFormat="1" x14ac:dyDescent="0.25">
      <c r="C854" s="6"/>
      <c r="E854" s="7"/>
      <c r="F854" s="7"/>
      <c r="T854" s="8"/>
    </row>
    <row r="855" spans="3:20" s="1" customFormat="1" x14ac:dyDescent="0.25">
      <c r="C855" s="6"/>
      <c r="E855" s="7"/>
      <c r="F855" s="7"/>
      <c r="T855" s="8"/>
    </row>
    <row r="856" spans="3:20" s="1" customFormat="1" x14ac:dyDescent="0.25">
      <c r="C856" s="6"/>
      <c r="E856" s="7"/>
      <c r="F856" s="7"/>
      <c r="T856" s="8"/>
    </row>
    <row r="857" spans="3:20" s="1" customFormat="1" x14ac:dyDescent="0.25">
      <c r="C857" s="6"/>
      <c r="E857" s="7"/>
      <c r="F857" s="7"/>
      <c r="T857" s="8"/>
    </row>
    <row r="858" spans="3:20" s="1" customFormat="1" x14ac:dyDescent="0.25">
      <c r="C858" s="6"/>
      <c r="E858" s="7"/>
      <c r="F858" s="7"/>
      <c r="T858" s="8"/>
    </row>
    <row r="859" spans="3:20" s="1" customFormat="1" x14ac:dyDescent="0.25">
      <c r="C859" s="6"/>
      <c r="E859" s="7"/>
      <c r="F859" s="7"/>
      <c r="T859" s="8"/>
    </row>
    <row r="860" spans="3:20" s="1" customFormat="1" x14ac:dyDescent="0.25">
      <c r="C860" s="6"/>
      <c r="E860" s="7"/>
      <c r="F860" s="7"/>
      <c r="T860" s="8"/>
    </row>
    <row r="861" spans="3:20" s="1" customFormat="1" x14ac:dyDescent="0.25">
      <c r="C861" s="6"/>
      <c r="E861" s="7"/>
      <c r="F861" s="7"/>
      <c r="T861" s="8"/>
    </row>
    <row r="862" spans="3:20" s="1" customFormat="1" x14ac:dyDescent="0.25">
      <c r="C862" s="6"/>
      <c r="E862" s="7"/>
      <c r="F862" s="7"/>
      <c r="T862" s="8"/>
    </row>
    <row r="863" spans="3:20" s="1" customFormat="1" x14ac:dyDescent="0.25">
      <c r="C863" s="6"/>
      <c r="E863" s="7"/>
      <c r="F863" s="7"/>
      <c r="T863" s="8"/>
    </row>
    <row r="864" spans="3:20" s="1" customFormat="1" x14ac:dyDescent="0.25">
      <c r="C864" s="6"/>
      <c r="E864" s="7"/>
      <c r="F864" s="7"/>
      <c r="T864" s="8"/>
    </row>
    <row r="865" spans="3:20" s="1" customFormat="1" x14ac:dyDescent="0.25">
      <c r="C865" s="6"/>
      <c r="E865" s="7"/>
      <c r="F865" s="7"/>
      <c r="T865" s="8"/>
    </row>
    <row r="866" spans="3:20" s="1" customFormat="1" x14ac:dyDescent="0.25">
      <c r="C866" s="6"/>
      <c r="E866" s="7"/>
      <c r="F866" s="7"/>
      <c r="T866" s="8"/>
    </row>
    <row r="867" spans="3:20" s="1" customFormat="1" x14ac:dyDescent="0.25">
      <c r="C867" s="6"/>
      <c r="E867" s="7"/>
      <c r="F867" s="7"/>
      <c r="T867" s="8"/>
    </row>
    <row r="868" spans="3:20" s="1" customFormat="1" x14ac:dyDescent="0.25">
      <c r="C868" s="6"/>
      <c r="E868" s="7"/>
      <c r="F868" s="7"/>
      <c r="T868" s="8"/>
    </row>
    <row r="869" spans="3:20" s="1" customFormat="1" x14ac:dyDescent="0.25">
      <c r="C869" s="6"/>
      <c r="E869" s="7"/>
      <c r="F869" s="7"/>
      <c r="T869" s="8"/>
    </row>
    <row r="870" spans="3:20" s="1" customFormat="1" x14ac:dyDescent="0.25">
      <c r="C870" s="6"/>
      <c r="E870" s="7"/>
      <c r="F870" s="7"/>
      <c r="T870" s="8"/>
    </row>
    <row r="871" spans="3:20" s="1" customFormat="1" x14ac:dyDescent="0.25">
      <c r="C871" s="6"/>
      <c r="E871" s="7"/>
      <c r="F871" s="7"/>
      <c r="T871" s="8"/>
    </row>
    <row r="872" spans="3:20" s="1" customFormat="1" x14ac:dyDescent="0.25">
      <c r="C872" s="6"/>
      <c r="E872" s="7"/>
      <c r="F872" s="7"/>
      <c r="T872" s="8"/>
    </row>
    <row r="873" spans="3:20" s="1" customFormat="1" x14ac:dyDescent="0.25">
      <c r="C873" s="6"/>
      <c r="E873" s="7"/>
      <c r="F873" s="7"/>
      <c r="T873" s="8"/>
    </row>
    <row r="874" spans="3:20" s="1" customFormat="1" x14ac:dyDescent="0.25">
      <c r="C874" s="6"/>
      <c r="E874" s="7"/>
      <c r="F874" s="7"/>
      <c r="T874" s="8"/>
    </row>
    <row r="875" spans="3:20" s="1" customFormat="1" x14ac:dyDescent="0.25">
      <c r="C875" s="6"/>
      <c r="E875" s="7"/>
      <c r="F875" s="7"/>
      <c r="T875" s="8"/>
    </row>
    <row r="876" spans="3:20" s="1" customFormat="1" x14ac:dyDescent="0.25">
      <c r="C876" s="6"/>
      <c r="E876" s="7"/>
      <c r="F876" s="7"/>
      <c r="T876" s="8"/>
    </row>
    <row r="877" spans="3:20" s="1" customFormat="1" x14ac:dyDescent="0.25">
      <c r="C877" s="6"/>
      <c r="E877" s="7"/>
      <c r="F877" s="7"/>
      <c r="T877" s="8"/>
    </row>
    <row r="878" spans="3:20" s="1" customFormat="1" x14ac:dyDescent="0.25">
      <c r="C878" s="6"/>
      <c r="E878" s="7"/>
      <c r="F878" s="7"/>
      <c r="T878" s="8"/>
    </row>
    <row r="879" spans="3:20" s="1" customFormat="1" x14ac:dyDescent="0.25">
      <c r="C879" s="6"/>
      <c r="E879" s="7"/>
      <c r="F879" s="7"/>
      <c r="T879" s="8"/>
    </row>
    <row r="880" spans="3:20" s="1" customFormat="1" x14ac:dyDescent="0.25">
      <c r="C880" s="6"/>
      <c r="E880" s="7"/>
      <c r="F880" s="7"/>
      <c r="T880" s="8"/>
    </row>
    <row r="881" spans="3:20" s="1" customFormat="1" x14ac:dyDescent="0.25">
      <c r="C881" s="6"/>
      <c r="E881" s="7"/>
      <c r="F881" s="7"/>
      <c r="T881" s="8"/>
    </row>
    <row r="882" spans="3:20" s="1" customFormat="1" x14ac:dyDescent="0.25">
      <c r="C882" s="6"/>
      <c r="E882" s="7"/>
      <c r="F882" s="7"/>
      <c r="T882" s="8"/>
    </row>
    <row r="883" spans="3:20" s="1" customFormat="1" x14ac:dyDescent="0.25">
      <c r="C883" s="6"/>
      <c r="E883" s="7"/>
      <c r="F883" s="7"/>
      <c r="T883" s="8"/>
    </row>
    <row r="884" spans="3:20" s="1" customFormat="1" x14ac:dyDescent="0.25">
      <c r="C884" s="6"/>
      <c r="E884" s="7"/>
      <c r="F884" s="7"/>
      <c r="T884" s="8"/>
    </row>
    <row r="885" spans="3:20" s="1" customFormat="1" x14ac:dyDescent="0.25">
      <c r="C885" s="6"/>
      <c r="E885" s="7"/>
      <c r="F885" s="7"/>
      <c r="T885" s="8"/>
    </row>
    <row r="886" spans="3:20" s="1" customFormat="1" x14ac:dyDescent="0.25">
      <c r="C886" s="6"/>
      <c r="E886" s="7"/>
      <c r="F886" s="7"/>
      <c r="T886" s="8"/>
    </row>
    <row r="887" spans="3:20" s="1" customFormat="1" x14ac:dyDescent="0.25">
      <c r="C887" s="6"/>
      <c r="E887" s="7"/>
      <c r="F887" s="7"/>
      <c r="T887" s="8"/>
    </row>
    <row r="888" spans="3:20" s="1" customFormat="1" x14ac:dyDescent="0.25">
      <c r="C888" s="6"/>
      <c r="E888" s="7"/>
      <c r="F888" s="7"/>
      <c r="T888" s="8"/>
    </row>
    <row r="889" spans="3:20" s="1" customFormat="1" x14ac:dyDescent="0.25">
      <c r="C889" s="6"/>
      <c r="E889" s="7"/>
      <c r="F889" s="7"/>
      <c r="T889" s="8"/>
    </row>
    <row r="890" spans="3:20" s="1" customFormat="1" x14ac:dyDescent="0.25">
      <c r="C890" s="6"/>
      <c r="E890" s="7"/>
      <c r="F890" s="7"/>
      <c r="T890" s="8"/>
    </row>
    <row r="891" spans="3:20" s="1" customFormat="1" x14ac:dyDescent="0.25">
      <c r="C891" s="6"/>
      <c r="E891" s="7"/>
      <c r="F891" s="7"/>
      <c r="T891" s="8"/>
    </row>
    <row r="892" spans="3:20" s="1" customFormat="1" x14ac:dyDescent="0.25">
      <c r="C892" s="6"/>
      <c r="E892" s="7"/>
      <c r="F892" s="7"/>
      <c r="T892" s="8"/>
    </row>
    <row r="893" spans="3:20" s="1" customFormat="1" x14ac:dyDescent="0.25">
      <c r="C893" s="6"/>
      <c r="E893" s="7"/>
      <c r="F893" s="7"/>
      <c r="T893" s="8"/>
    </row>
    <row r="894" spans="3:20" s="1" customFormat="1" x14ac:dyDescent="0.25">
      <c r="C894" s="6"/>
      <c r="E894" s="7"/>
      <c r="F894" s="7"/>
      <c r="T894" s="8"/>
    </row>
    <row r="895" spans="3:20" s="1" customFormat="1" x14ac:dyDescent="0.25">
      <c r="C895" s="6"/>
      <c r="E895" s="7"/>
      <c r="F895" s="7"/>
      <c r="T895" s="8"/>
    </row>
    <row r="896" spans="3:20" s="1" customFormat="1" x14ac:dyDescent="0.25">
      <c r="C896" s="6"/>
      <c r="E896" s="7"/>
      <c r="F896" s="7"/>
      <c r="T896" s="8"/>
    </row>
    <row r="897" spans="3:20" s="1" customFormat="1" x14ac:dyDescent="0.25">
      <c r="C897" s="6"/>
      <c r="E897" s="7"/>
      <c r="F897" s="7"/>
      <c r="T897" s="8"/>
    </row>
    <row r="898" spans="3:20" s="1" customFormat="1" x14ac:dyDescent="0.25">
      <c r="C898" s="6"/>
      <c r="E898" s="7"/>
      <c r="F898" s="7"/>
      <c r="T898" s="8"/>
    </row>
    <row r="899" spans="3:20" s="1" customFormat="1" x14ac:dyDescent="0.25">
      <c r="C899" s="6"/>
      <c r="E899" s="7"/>
      <c r="F899" s="7"/>
      <c r="T899" s="8"/>
    </row>
    <row r="900" spans="3:20" s="1" customFormat="1" x14ac:dyDescent="0.25">
      <c r="C900" s="6"/>
      <c r="E900" s="7"/>
      <c r="F900" s="7"/>
      <c r="T900" s="8"/>
    </row>
    <row r="901" spans="3:20" s="1" customFormat="1" x14ac:dyDescent="0.25">
      <c r="C901" s="6"/>
      <c r="E901" s="7"/>
      <c r="F901" s="7"/>
      <c r="T901" s="8"/>
    </row>
    <row r="902" spans="3:20" s="1" customFormat="1" x14ac:dyDescent="0.25">
      <c r="C902" s="6"/>
      <c r="E902" s="7"/>
      <c r="F902" s="7"/>
      <c r="T902" s="8"/>
    </row>
    <row r="903" spans="3:20" s="1" customFormat="1" x14ac:dyDescent="0.25">
      <c r="C903" s="6"/>
      <c r="E903" s="7"/>
      <c r="F903" s="7"/>
      <c r="T903" s="8"/>
    </row>
    <row r="904" spans="3:20" s="1" customFormat="1" x14ac:dyDescent="0.25">
      <c r="C904" s="6"/>
      <c r="E904" s="7"/>
      <c r="F904" s="7"/>
      <c r="T904" s="8"/>
    </row>
    <row r="905" spans="3:20" s="1" customFormat="1" x14ac:dyDescent="0.25">
      <c r="C905" s="6"/>
      <c r="E905" s="7"/>
      <c r="F905" s="7"/>
      <c r="T905" s="8"/>
    </row>
    <row r="906" spans="3:20" s="1" customFormat="1" x14ac:dyDescent="0.25">
      <c r="C906" s="6"/>
      <c r="E906" s="7"/>
      <c r="F906" s="7"/>
      <c r="T906" s="8"/>
    </row>
    <row r="907" spans="3:20" s="1" customFormat="1" x14ac:dyDescent="0.25">
      <c r="C907" s="6"/>
      <c r="E907" s="7"/>
      <c r="F907" s="7"/>
      <c r="T907" s="8"/>
    </row>
    <row r="908" spans="3:20" s="1" customFormat="1" x14ac:dyDescent="0.25">
      <c r="C908" s="6"/>
      <c r="E908" s="7"/>
      <c r="F908" s="7"/>
      <c r="T908" s="8"/>
    </row>
    <row r="909" spans="3:20" s="1" customFormat="1" x14ac:dyDescent="0.25">
      <c r="C909" s="6"/>
      <c r="E909" s="7"/>
      <c r="F909" s="7"/>
      <c r="T909" s="8"/>
    </row>
    <row r="910" spans="3:20" s="1" customFormat="1" x14ac:dyDescent="0.25">
      <c r="C910" s="6"/>
      <c r="E910" s="7"/>
      <c r="F910" s="7"/>
      <c r="T910" s="8"/>
    </row>
    <row r="911" spans="3:20" s="1" customFormat="1" x14ac:dyDescent="0.25">
      <c r="C911" s="6"/>
      <c r="E911" s="7"/>
      <c r="F911" s="7"/>
      <c r="T911" s="8"/>
    </row>
    <row r="912" spans="3:20" s="1" customFormat="1" x14ac:dyDescent="0.25">
      <c r="C912" s="6"/>
      <c r="E912" s="7"/>
      <c r="F912" s="7"/>
      <c r="T912" s="8"/>
    </row>
    <row r="913" spans="3:20" s="1" customFormat="1" x14ac:dyDescent="0.25">
      <c r="C913" s="6"/>
      <c r="E913" s="7"/>
      <c r="F913" s="7"/>
      <c r="T913" s="8"/>
    </row>
    <row r="914" spans="3:20" s="1" customFormat="1" x14ac:dyDescent="0.25">
      <c r="C914" s="6"/>
      <c r="E914" s="7"/>
      <c r="F914" s="7"/>
      <c r="T914" s="8"/>
    </row>
    <row r="915" spans="3:20" s="1" customFormat="1" x14ac:dyDescent="0.25">
      <c r="C915" s="6"/>
      <c r="E915" s="7"/>
      <c r="F915" s="7"/>
      <c r="T915" s="8"/>
    </row>
    <row r="916" spans="3:20" s="1" customFormat="1" x14ac:dyDescent="0.25">
      <c r="C916" s="6"/>
      <c r="E916" s="7"/>
      <c r="F916" s="7"/>
      <c r="T916" s="8"/>
    </row>
    <row r="917" spans="3:20" s="1" customFormat="1" x14ac:dyDescent="0.25">
      <c r="C917" s="6"/>
      <c r="E917" s="7"/>
      <c r="F917" s="7"/>
      <c r="T917" s="8"/>
    </row>
    <row r="918" spans="3:20" s="1" customFormat="1" x14ac:dyDescent="0.25">
      <c r="C918" s="6"/>
      <c r="E918" s="7"/>
      <c r="F918" s="7"/>
      <c r="T918" s="8"/>
    </row>
    <row r="919" spans="3:20" s="1" customFormat="1" x14ac:dyDescent="0.25">
      <c r="C919" s="6"/>
      <c r="E919" s="7"/>
      <c r="F919" s="7"/>
      <c r="T919" s="8"/>
    </row>
    <row r="920" spans="3:20" s="1" customFormat="1" x14ac:dyDescent="0.25">
      <c r="C920" s="6"/>
      <c r="E920" s="7"/>
      <c r="F920" s="7"/>
      <c r="T920" s="8"/>
    </row>
    <row r="921" spans="3:20" s="1" customFormat="1" x14ac:dyDescent="0.25">
      <c r="C921" s="6"/>
      <c r="E921" s="7"/>
      <c r="F921" s="7"/>
      <c r="T921" s="8"/>
    </row>
    <row r="922" spans="3:20" s="1" customFormat="1" x14ac:dyDescent="0.25">
      <c r="C922" s="6"/>
      <c r="E922" s="7"/>
      <c r="F922" s="7"/>
      <c r="T922" s="8"/>
    </row>
    <row r="923" spans="3:20" s="1" customFormat="1" x14ac:dyDescent="0.25">
      <c r="C923" s="6"/>
      <c r="E923" s="7"/>
      <c r="F923" s="7"/>
      <c r="T923" s="8"/>
    </row>
    <row r="924" spans="3:20" s="1" customFormat="1" x14ac:dyDescent="0.25">
      <c r="C924" s="6"/>
      <c r="E924" s="7"/>
      <c r="F924" s="7"/>
      <c r="T924" s="8"/>
    </row>
    <row r="925" spans="3:20" s="1" customFormat="1" x14ac:dyDescent="0.25">
      <c r="C925" s="6"/>
      <c r="E925" s="7"/>
      <c r="F925" s="7"/>
      <c r="T925" s="8"/>
    </row>
    <row r="926" spans="3:20" s="1" customFormat="1" x14ac:dyDescent="0.25">
      <c r="C926" s="6"/>
      <c r="E926" s="7"/>
      <c r="F926" s="7"/>
      <c r="T926" s="8"/>
    </row>
    <row r="927" spans="3:20" s="1" customFormat="1" x14ac:dyDescent="0.25">
      <c r="C927" s="6"/>
      <c r="E927" s="7"/>
      <c r="F927" s="7"/>
      <c r="T927" s="8"/>
    </row>
    <row r="928" spans="3:20" s="1" customFormat="1" x14ac:dyDescent="0.25">
      <c r="C928" s="6"/>
      <c r="E928" s="7"/>
      <c r="F928" s="7"/>
      <c r="T928" s="8"/>
    </row>
    <row r="929" spans="3:20" s="1" customFormat="1" x14ac:dyDescent="0.25">
      <c r="C929" s="6"/>
      <c r="E929" s="7"/>
      <c r="F929" s="7"/>
      <c r="T929" s="8"/>
    </row>
    <row r="930" spans="3:20" s="1" customFormat="1" x14ac:dyDescent="0.25">
      <c r="C930" s="6"/>
      <c r="E930" s="7"/>
      <c r="F930" s="7"/>
      <c r="T930" s="8"/>
    </row>
    <row r="931" spans="3:20" s="1" customFormat="1" x14ac:dyDescent="0.25">
      <c r="C931" s="6"/>
      <c r="E931" s="7"/>
      <c r="F931" s="7"/>
      <c r="T931" s="8"/>
    </row>
    <row r="932" spans="3:20" s="1" customFormat="1" x14ac:dyDescent="0.25">
      <c r="C932" s="6"/>
      <c r="E932" s="7"/>
      <c r="F932" s="7"/>
      <c r="T932" s="8"/>
    </row>
    <row r="933" spans="3:20" s="1" customFormat="1" x14ac:dyDescent="0.25">
      <c r="C933" s="6"/>
      <c r="E933" s="7"/>
      <c r="F933" s="7"/>
      <c r="T933" s="8"/>
    </row>
    <row r="934" spans="3:20" s="1" customFormat="1" x14ac:dyDescent="0.25">
      <c r="C934" s="6"/>
      <c r="E934" s="7"/>
      <c r="F934" s="7"/>
      <c r="T934" s="8"/>
    </row>
    <row r="935" spans="3:20" s="1" customFormat="1" x14ac:dyDescent="0.25">
      <c r="C935" s="6"/>
      <c r="E935" s="7"/>
      <c r="F935" s="7"/>
      <c r="T935" s="8"/>
    </row>
    <row r="936" spans="3:20" s="1" customFormat="1" x14ac:dyDescent="0.25">
      <c r="C936" s="6"/>
      <c r="E936" s="7"/>
      <c r="F936" s="7"/>
      <c r="T936" s="8"/>
    </row>
    <row r="937" spans="3:20" s="1" customFormat="1" x14ac:dyDescent="0.25">
      <c r="C937" s="6"/>
      <c r="E937" s="7"/>
      <c r="F937" s="7"/>
      <c r="T937" s="8"/>
    </row>
    <row r="938" spans="3:20" s="1" customFormat="1" x14ac:dyDescent="0.25">
      <c r="C938" s="6"/>
      <c r="E938" s="7"/>
      <c r="F938" s="7"/>
      <c r="T938" s="8"/>
    </row>
    <row r="939" spans="3:20" s="1" customFormat="1" x14ac:dyDescent="0.25">
      <c r="C939" s="6"/>
      <c r="E939" s="7"/>
      <c r="F939" s="7"/>
      <c r="T939" s="8"/>
    </row>
    <row r="940" spans="3:20" s="1" customFormat="1" x14ac:dyDescent="0.25">
      <c r="C940" s="6"/>
      <c r="E940" s="7"/>
      <c r="F940" s="7"/>
      <c r="T940" s="8"/>
    </row>
    <row r="941" spans="3:20" s="1" customFormat="1" x14ac:dyDescent="0.25">
      <c r="C941" s="6"/>
      <c r="E941" s="7"/>
      <c r="F941" s="7"/>
      <c r="T941" s="8"/>
    </row>
    <row r="942" spans="3:20" s="1" customFormat="1" x14ac:dyDescent="0.25">
      <c r="C942" s="6"/>
      <c r="E942" s="7"/>
      <c r="F942" s="7"/>
      <c r="T942" s="8"/>
    </row>
    <row r="943" spans="3:20" s="1" customFormat="1" x14ac:dyDescent="0.25">
      <c r="C943" s="6"/>
      <c r="E943" s="7"/>
      <c r="F943" s="7"/>
      <c r="T943" s="8"/>
    </row>
    <row r="944" spans="3:20" s="1" customFormat="1" x14ac:dyDescent="0.25">
      <c r="C944" s="6"/>
      <c r="E944" s="7"/>
      <c r="F944" s="7"/>
      <c r="T944" s="8"/>
    </row>
    <row r="945" spans="3:20" s="1" customFormat="1" x14ac:dyDescent="0.25">
      <c r="C945" s="6"/>
      <c r="E945" s="7"/>
      <c r="F945" s="7"/>
      <c r="T945" s="8"/>
    </row>
    <row r="946" spans="3:20" s="1" customFormat="1" x14ac:dyDescent="0.25">
      <c r="C946" s="6"/>
      <c r="E946" s="7"/>
      <c r="F946" s="7"/>
      <c r="T946" s="8"/>
    </row>
    <row r="947" spans="3:20" s="1" customFormat="1" x14ac:dyDescent="0.25">
      <c r="C947" s="6"/>
      <c r="E947" s="7"/>
      <c r="F947" s="7"/>
      <c r="T947" s="8"/>
    </row>
    <row r="948" spans="3:20" s="1" customFormat="1" x14ac:dyDescent="0.25">
      <c r="C948" s="6"/>
      <c r="E948" s="7"/>
      <c r="F948" s="7"/>
      <c r="T948" s="8"/>
    </row>
    <row r="949" spans="3:20" s="1" customFormat="1" x14ac:dyDescent="0.25">
      <c r="C949" s="6"/>
      <c r="E949" s="7"/>
      <c r="F949" s="7"/>
      <c r="T949" s="8"/>
    </row>
    <row r="950" spans="3:20" s="1" customFormat="1" x14ac:dyDescent="0.25">
      <c r="C950" s="6"/>
      <c r="E950" s="7"/>
      <c r="F950" s="7"/>
      <c r="T950" s="8"/>
    </row>
    <row r="951" spans="3:20" s="1" customFormat="1" x14ac:dyDescent="0.25">
      <c r="C951" s="6"/>
      <c r="E951" s="7"/>
      <c r="F951" s="7"/>
      <c r="T951" s="8"/>
    </row>
    <row r="952" spans="3:20" s="1" customFormat="1" x14ac:dyDescent="0.25">
      <c r="C952" s="6"/>
      <c r="E952" s="7"/>
      <c r="F952" s="7"/>
      <c r="T952" s="8"/>
    </row>
    <row r="953" spans="3:20" s="1" customFormat="1" x14ac:dyDescent="0.25">
      <c r="C953" s="6"/>
      <c r="E953" s="7"/>
      <c r="F953" s="7"/>
      <c r="T953" s="8"/>
    </row>
    <row r="954" spans="3:20" s="1" customFormat="1" x14ac:dyDescent="0.25">
      <c r="C954" s="6"/>
      <c r="E954" s="7"/>
      <c r="F954" s="7"/>
      <c r="T954" s="8"/>
    </row>
    <row r="955" spans="3:20" s="1" customFormat="1" x14ac:dyDescent="0.25">
      <c r="C955" s="6"/>
      <c r="E955" s="7"/>
      <c r="F955" s="7"/>
      <c r="T955" s="8"/>
    </row>
    <row r="956" spans="3:20" s="1" customFormat="1" x14ac:dyDescent="0.25">
      <c r="C956" s="6"/>
      <c r="E956" s="7"/>
      <c r="F956" s="7"/>
      <c r="T956" s="8"/>
    </row>
    <row r="957" spans="3:20" s="1" customFormat="1" x14ac:dyDescent="0.25">
      <c r="C957" s="6"/>
      <c r="E957" s="7"/>
      <c r="F957" s="7"/>
      <c r="T957" s="8"/>
    </row>
    <row r="958" spans="3:20" s="1" customFormat="1" x14ac:dyDescent="0.25">
      <c r="C958" s="6"/>
      <c r="E958" s="7"/>
      <c r="F958" s="7"/>
      <c r="T958" s="8"/>
    </row>
    <row r="959" spans="3:20" s="1" customFormat="1" x14ac:dyDescent="0.25">
      <c r="C959" s="6"/>
      <c r="E959" s="7"/>
      <c r="F959" s="7"/>
      <c r="T959" s="8"/>
    </row>
    <row r="960" spans="3:20" s="1" customFormat="1" x14ac:dyDescent="0.25">
      <c r="C960" s="6"/>
      <c r="E960" s="7"/>
      <c r="F960" s="7"/>
      <c r="T960" s="8"/>
    </row>
    <row r="961" spans="3:20" s="1" customFormat="1" x14ac:dyDescent="0.25">
      <c r="C961" s="6"/>
      <c r="E961" s="7"/>
      <c r="F961" s="7"/>
      <c r="T961" s="8"/>
    </row>
    <row r="962" spans="3:20" s="1" customFormat="1" x14ac:dyDescent="0.25">
      <c r="C962" s="6"/>
      <c r="E962" s="7"/>
      <c r="F962" s="7"/>
      <c r="T962" s="8"/>
    </row>
    <row r="963" spans="3:20" s="1" customFormat="1" x14ac:dyDescent="0.25">
      <c r="C963" s="6"/>
      <c r="E963" s="7"/>
      <c r="F963" s="7"/>
      <c r="T963" s="8"/>
    </row>
    <row r="964" spans="3:20" s="1" customFormat="1" x14ac:dyDescent="0.25">
      <c r="C964" s="6"/>
      <c r="E964" s="7"/>
      <c r="F964" s="7"/>
      <c r="T964" s="8"/>
    </row>
    <row r="965" spans="3:20" s="1" customFormat="1" x14ac:dyDescent="0.25">
      <c r="C965" s="6"/>
      <c r="E965" s="7"/>
      <c r="F965" s="7"/>
      <c r="T965" s="8"/>
    </row>
    <row r="966" spans="3:20" s="1" customFormat="1" x14ac:dyDescent="0.25">
      <c r="C966" s="6"/>
      <c r="E966" s="7"/>
      <c r="F966" s="7"/>
      <c r="T966" s="8"/>
    </row>
    <row r="967" spans="3:20" s="1" customFormat="1" x14ac:dyDescent="0.25">
      <c r="C967" s="6"/>
      <c r="E967" s="7"/>
      <c r="F967" s="7"/>
      <c r="T967" s="8"/>
    </row>
    <row r="968" spans="3:20" s="1" customFormat="1" x14ac:dyDescent="0.25">
      <c r="C968" s="6"/>
      <c r="E968" s="7"/>
      <c r="F968" s="7"/>
      <c r="T968" s="8"/>
    </row>
    <row r="969" spans="3:20" s="1" customFormat="1" x14ac:dyDescent="0.25">
      <c r="C969" s="6"/>
      <c r="E969" s="7"/>
      <c r="F969" s="7"/>
      <c r="T969" s="8"/>
    </row>
    <row r="970" spans="3:20" s="1" customFormat="1" x14ac:dyDescent="0.25">
      <c r="C970" s="6"/>
      <c r="E970" s="7"/>
      <c r="F970" s="7"/>
      <c r="T970" s="8"/>
    </row>
    <row r="971" spans="3:20" s="1" customFormat="1" x14ac:dyDescent="0.25">
      <c r="C971" s="6"/>
      <c r="E971" s="7"/>
      <c r="F971" s="7"/>
      <c r="T971" s="8"/>
    </row>
    <row r="972" spans="3:20" s="1" customFormat="1" x14ac:dyDescent="0.25">
      <c r="C972" s="6"/>
      <c r="E972" s="7"/>
      <c r="F972" s="7"/>
      <c r="T972" s="8"/>
    </row>
    <row r="973" spans="3:20" s="1" customFormat="1" x14ac:dyDescent="0.25">
      <c r="C973" s="6"/>
      <c r="E973" s="7"/>
      <c r="F973" s="7"/>
      <c r="T973" s="8"/>
    </row>
    <row r="974" spans="3:20" s="1" customFormat="1" x14ac:dyDescent="0.25">
      <c r="C974" s="6"/>
      <c r="E974" s="7"/>
      <c r="F974" s="7"/>
      <c r="T974" s="8"/>
    </row>
    <row r="975" spans="3:20" s="1" customFormat="1" x14ac:dyDescent="0.25">
      <c r="C975" s="6"/>
      <c r="E975" s="7"/>
      <c r="F975" s="7"/>
      <c r="T975" s="8"/>
    </row>
    <row r="976" spans="3:20" s="1" customFormat="1" x14ac:dyDescent="0.25">
      <c r="C976" s="6"/>
      <c r="E976" s="7"/>
      <c r="F976" s="7"/>
      <c r="T976" s="8"/>
    </row>
    <row r="977" spans="3:20" s="1" customFormat="1" x14ac:dyDescent="0.25">
      <c r="C977" s="6"/>
      <c r="E977" s="7"/>
      <c r="F977" s="7"/>
      <c r="T977" s="8"/>
    </row>
    <row r="978" spans="3:20" s="1" customFormat="1" x14ac:dyDescent="0.25">
      <c r="C978" s="6"/>
      <c r="E978" s="7"/>
      <c r="F978" s="7"/>
      <c r="T978" s="8"/>
    </row>
    <row r="979" spans="3:20" s="1" customFormat="1" x14ac:dyDescent="0.25">
      <c r="C979" s="6"/>
      <c r="E979" s="7"/>
      <c r="F979" s="7"/>
      <c r="T979" s="8"/>
    </row>
    <row r="980" spans="3:20" s="1" customFormat="1" x14ac:dyDescent="0.25">
      <c r="C980" s="6"/>
      <c r="E980" s="7"/>
      <c r="F980" s="7"/>
      <c r="T980" s="8"/>
    </row>
    <row r="981" spans="3:20" s="1" customFormat="1" x14ac:dyDescent="0.25">
      <c r="C981" s="6"/>
      <c r="E981" s="7"/>
      <c r="F981" s="7"/>
      <c r="T981" s="8"/>
    </row>
    <row r="982" spans="3:20" s="1" customFormat="1" x14ac:dyDescent="0.25">
      <c r="C982" s="6"/>
      <c r="E982" s="7"/>
      <c r="F982" s="7"/>
      <c r="T982" s="8"/>
    </row>
    <row r="983" spans="3:20" s="1" customFormat="1" x14ac:dyDescent="0.25">
      <c r="C983" s="6"/>
      <c r="E983" s="7"/>
      <c r="F983" s="7"/>
      <c r="T983" s="8"/>
    </row>
    <row r="984" spans="3:20" s="1" customFormat="1" x14ac:dyDescent="0.25">
      <c r="C984" s="6"/>
      <c r="E984" s="7"/>
      <c r="F984" s="7"/>
      <c r="T984" s="8"/>
    </row>
    <row r="985" spans="3:20" s="1" customFormat="1" x14ac:dyDescent="0.25">
      <c r="C985" s="6"/>
      <c r="E985" s="7"/>
      <c r="F985" s="7"/>
      <c r="T985" s="8"/>
    </row>
    <row r="986" spans="3:20" s="1" customFormat="1" x14ac:dyDescent="0.25">
      <c r="C986" s="6"/>
      <c r="E986" s="7"/>
      <c r="F986" s="7"/>
      <c r="T986" s="8"/>
    </row>
    <row r="987" spans="3:20" s="1" customFormat="1" x14ac:dyDescent="0.25">
      <c r="C987" s="6"/>
      <c r="E987" s="7"/>
      <c r="F987" s="7"/>
      <c r="T987" s="8"/>
    </row>
    <row r="988" spans="3:20" s="1" customFormat="1" x14ac:dyDescent="0.25">
      <c r="C988" s="6"/>
      <c r="E988" s="7"/>
      <c r="F988" s="7"/>
      <c r="T988" s="8"/>
    </row>
    <row r="989" spans="3:20" s="1" customFormat="1" x14ac:dyDescent="0.25">
      <c r="C989" s="6"/>
      <c r="E989" s="7"/>
      <c r="F989" s="7"/>
      <c r="T989" s="8"/>
    </row>
    <row r="990" spans="3:20" s="1" customFormat="1" x14ac:dyDescent="0.25">
      <c r="C990" s="6"/>
      <c r="E990" s="7"/>
      <c r="F990" s="7"/>
      <c r="T990" s="8"/>
    </row>
    <row r="991" spans="3:20" s="1" customFormat="1" x14ac:dyDescent="0.25">
      <c r="C991" s="6"/>
      <c r="E991" s="7"/>
      <c r="F991" s="7"/>
      <c r="T991" s="8"/>
    </row>
    <row r="992" spans="3:20" s="1" customFormat="1" x14ac:dyDescent="0.25">
      <c r="C992" s="6"/>
      <c r="E992" s="7"/>
      <c r="F992" s="7"/>
      <c r="T992" s="8"/>
    </row>
    <row r="993" spans="3:20" s="1" customFormat="1" x14ac:dyDescent="0.25">
      <c r="C993" s="6"/>
      <c r="E993" s="7"/>
      <c r="F993" s="7"/>
      <c r="T993" s="8"/>
    </row>
    <row r="994" spans="3:20" s="1" customFormat="1" x14ac:dyDescent="0.25">
      <c r="C994" s="6"/>
      <c r="E994" s="7"/>
      <c r="F994" s="7"/>
      <c r="T994" s="8"/>
    </row>
    <row r="995" spans="3:20" s="1" customFormat="1" x14ac:dyDescent="0.25">
      <c r="C995" s="6"/>
      <c r="E995" s="7"/>
      <c r="F995" s="7"/>
      <c r="T995" s="8"/>
    </row>
    <row r="996" spans="3:20" s="1" customFormat="1" x14ac:dyDescent="0.25">
      <c r="C996" s="6"/>
      <c r="E996" s="7"/>
      <c r="F996" s="7"/>
      <c r="T996" s="8"/>
    </row>
    <row r="997" spans="3:20" s="1" customFormat="1" x14ac:dyDescent="0.25">
      <c r="C997" s="6"/>
      <c r="E997" s="7"/>
      <c r="F997" s="7"/>
      <c r="T997" s="8"/>
    </row>
    <row r="998" spans="3:20" s="1" customFormat="1" x14ac:dyDescent="0.25">
      <c r="C998" s="6"/>
      <c r="E998" s="7"/>
      <c r="F998" s="7"/>
      <c r="T998" s="8"/>
    </row>
    <row r="999" spans="3:20" s="1" customFormat="1" x14ac:dyDescent="0.25">
      <c r="C999" s="6"/>
      <c r="E999" s="7"/>
      <c r="F999" s="7"/>
      <c r="T999" s="8"/>
    </row>
    <row r="1000" spans="3:20" s="1" customFormat="1" x14ac:dyDescent="0.25">
      <c r="C1000" s="6"/>
      <c r="E1000" s="7"/>
      <c r="F1000" s="7"/>
      <c r="T1000" s="8"/>
    </row>
    <row r="1001" spans="3:20" s="1" customFormat="1" x14ac:dyDescent="0.25">
      <c r="C1001" s="6"/>
      <c r="E1001" s="7"/>
      <c r="F1001" s="7"/>
      <c r="T1001" s="8"/>
    </row>
    <row r="1002" spans="3:20" s="1" customFormat="1" x14ac:dyDescent="0.25">
      <c r="C1002" s="6"/>
      <c r="E1002" s="7"/>
      <c r="F1002" s="7"/>
      <c r="T1002" s="8"/>
    </row>
    <row r="1003" spans="3:20" s="1" customFormat="1" x14ac:dyDescent="0.25">
      <c r="C1003" s="6"/>
      <c r="E1003" s="7"/>
      <c r="F1003" s="7"/>
      <c r="T1003" s="8"/>
    </row>
    <row r="1004" spans="3:20" s="1" customFormat="1" x14ac:dyDescent="0.25">
      <c r="C1004" s="6"/>
      <c r="E1004" s="7"/>
      <c r="F1004" s="7"/>
      <c r="T1004" s="8"/>
    </row>
    <row r="1005" spans="3:20" s="1" customFormat="1" x14ac:dyDescent="0.25">
      <c r="C1005" s="6"/>
      <c r="E1005" s="7"/>
      <c r="F1005" s="7"/>
      <c r="T1005" s="8"/>
    </row>
    <row r="1006" spans="3:20" s="1" customFormat="1" x14ac:dyDescent="0.25">
      <c r="C1006" s="6"/>
      <c r="E1006" s="7"/>
      <c r="F1006" s="7"/>
      <c r="T1006" s="8"/>
    </row>
    <row r="1007" spans="3:20" s="1" customFormat="1" x14ac:dyDescent="0.25">
      <c r="C1007" s="6"/>
      <c r="E1007" s="7"/>
      <c r="F1007" s="7"/>
      <c r="T1007" s="8"/>
    </row>
    <row r="1008" spans="3:20" s="1" customFormat="1" x14ac:dyDescent="0.25">
      <c r="C1008" s="6"/>
      <c r="E1008" s="7"/>
      <c r="F1008" s="7"/>
      <c r="T1008" s="8"/>
    </row>
    <row r="1009" spans="3:20" s="1" customFormat="1" x14ac:dyDescent="0.25">
      <c r="C1009" s="6"/>
      <c r="E1009" s="7"/>
      <c r="F1009" s="7"/>
      <c r="T1009" s="8"/>
    </row>
    <row r="1010" spans="3:20" s="1" customFormat="1" x14ac:dyDescent="0.25">
      <c r="C1010" s="6"/>
      <c r="E1010" s="7"/>
      <c r="F1010" s="7"/>
      <c r="T1010" s="8"/>
    </row>
    <row r="1011" spans="3:20" s="1" customFormat="1" x14ac:dyDescent="0.25">
      <c r="C1011" s="6"/>
      <c r="E1011" s="7"/>
      <c r="F1011" s="7"/>
      <c r="T1011" s="8"/>
    </row>
    <row r="1012" spans="3:20" s="1" customFormat="1" x14ac:dyDescent="0.25">
      <c r="C1012" s="6"/>
      <c r="E1012" s="7"/>
      <c r="F1012" s="7"/>
      <c r="T1012" s="8"/>
    </row>
    <row r="1013" spans="3:20" s="1" customFormat="1" x14ac:dyDescent="0.25">
      <c r="C1013" s="6"/>
      <c r="E1013" s="7"/>
      <c r="F1013" s="7"/>
      <c r="T1013" s="8"/>
    </row>
    <row r="1014" spans="3:20" s="1" customFormat="1" x14ac:dyDescent="0.25">
      <c r="C1014" s="6"/>
      <c r="E1014" s="7"/>
      <c r="F1014" s="7"/>
      <c r="T1014" s="8"/>
    </row>
    <row r="1015" spans="3:20" s="1" customFormat="1" x14ac:dyDescent="0.25">
      <c r="C1015" s="6"/>
      <c r="E1015" s="7"/>
      <c r="F1015" s="7"/>
      <c r="T1015" s="8"/>
    </row>
    <row r="1016" spans="3:20" s="1" customFormat="1" x14ac:dyDescent="0.25">
      <c r="C1016" s="6"/>
      <c r="E1016" s="7"/>
      <c r="F1016" s="7"/>
      <c r="T1016" s="8"/>
    </row>
    <row r="1017" spans="3:20" s="1" customFormat="1" x14ac:dyDescent="0.25">
      <c r="C1017" s="6"/>
      <c r="E1017" s="7"/>
      <c r="F1017" s="7"/>
      <c r="T1017" s="8"/>
    </row>
    <row r="1018" spans="3:20" s="1" customFormat="1" x14ac:dyDescent="0.25">
      <c r="C1018" s="6"/>
      <c r="E1018" s="7"/>
      <c r="F1018" s="7"/>
      <c r="T1018" s="8"/>
    </row>
    <row r="1019" spans="3:20" s="1" customFormat="1" x14ac:dyDescent="0.25">
      <c r="C1019" s="6"/>
      <c r="E1019" s="7"/>
      <c r="F1019" s="7"/>
      <c r="T1019" s="8"/>
    </row>
    <row r="1020" spans="3:20" s="1" customFormat="1" x14ac:dyDescent="0.25">
      <c r="C1020" s="6"/>
      <c r="E1020" s="7"/>
      <c r="F1020" s="7"/>
      <c r="T1020" s="8"/>
    </row>
    <row r="1021" spans="3:20" s="1" customFormat="1" x14ac:dyDescent="0.25">
      <c r="C1021" s="6"/>
      <c r="E1021" s="7"/>
      <c r="F1021" s="7"/>
      <c r="T1021" s="8"/>
    </row>
    <row r="1022" spans="3:20" s="1" customFormat="1" x14ac:dyDescent="0.25">
      <c r="C1022" s="6"/>
      <c r="E1022" s="7"/>
      <c r="F1022" s="7"/>
      <c r="T1022" s="8"/>
    </row>
    <row r="1023" spans="3:20" s="1" customFormat="1" x14ac:dyDescent="0.25">
      <c r="C1023" s="6"/>
      <c r="E1023" s="7"/>
      <c r="F1023" s="7"/>
      <c r="T1023" s="8"/>
    </row>
    <row r="1024" spans="3:20" s="1" customFormat="1" x14ac:dyDescent="0.25">
      <c r="C1024" s="6"/>
      <c r="E1024" s="7"/>
      <c r="F1024" s="7"/>
      <c r="T1024" s="8"/>
    </row>
    <row r="1025" spans="3:20" s="1" customFormat="1" x14ac:dyDescent="0.25">
      <c r="C1025" s="6"/>
      <c r="E1025" s="7"/>
      <c r="F1025" s="7"/>
      <c r="T1025" s="8"/>
    </row>
    <row r="1026" spans="3:20" s="1" customFormat="1" x14ac:dyDescent="0.25">
      <c r="C1026" s="6"/>
      <c r="E1026" s="7"/>
      <c r="F1026" s="7"/>
      <c r="T1026" s="8"/>
    </row>
    <row r="1027" spans="3:20" s="1" customFormat="1" x14ac:dyDescent="0.25">
      <c r="C1027" s="6"/>
      <c r="E1027" s="7"/>
      <c r="F1027" s="7"/>
      <c r="T1027" s="8"/>
    </row>
    <row r="1028" spans="3:20" s="1" customFormat="1" x14ac:dyDescent="0.25">
      <c r="C1028" s="6"/>
      <c r="E1028" s="7"/>
      <c r="F1028" s="7"/>
      <c r="T1028" s="8"/>
    </row>
    <row r="1029" spans="3:20" s="1" customFormat="1" x14ac:dyDescent="0.25">
      <c r="C1029" s="6"/>
      <c r="E1029" s="7"/>
      <c r="F1029" s="7"/>
      <c r="T1029" s="8"/>
    </row>
    <row r="1030" spans="3:20" s="1" customFormat="1" x14ac:dyDescent="0.25">
      <c r="C1030" s="6"/>
      <c r="E1030" s="7"/>
      <c r="F1030" s="7"/>
      <c r="T1030" s="8"/>
    </row>
    <row r="1031" spans="3:20" s="1" customFormat="1" x14ac:dyDescent="0.25">
      <c r="C1031" s="6"/>
      <c r="E1031" s="7"/>
      <c r="F1031" s="7"/>
      <c r="T1031" s="8"/>
    </row>
    <row r="1032" spans="3:20" s="1" customFormat="1" x14ac:dyDescent="0.25">
      <c r="C1032" s="6"/>
      <c r="E1032" s="7"/>
      <c r="F1032" s="7"/>
      <c r="T1032" s="8"/>
    </row>
    <row r="1033" spans="3:20" s="1" customFormat="1" x14ac:dyDescent="0.25">
      <c r="C1033" s="6"/>
      <c r="E1033" s="7"/>
      <c r="F1033" s="7"/>
      <c r="T1033" s="8"/>
    </row>
    <row r="1034" spans="3:20" s="1" customFormat="1" x14ac:dyDescent="0.25">
      <c r="C1034" s="6"/>
      <c r="E1034" s="7"/>
      <c r="F1034" s="7"/>
      <c r="T1034" s="8"/>
    </row>
    <row r="1035" spans="3:20" s="1" customFormat="1" x14ac:dyDescent="0.25">
      <c r="C1035" s="6"/>
      <c r="E1035" s="7"/>
      <c r="F1035" s="7"/>
      <c r="T1035" s="8"/>
    </row>
    <row r="1036" spans="3:20" s="1" customFormat="1" x14ac:dyDescent="0.25">
      <c r="C1036" s="6"/>
      <c r="E1036" s="7"/>
      <c r="F1036" s="7"/>
      <c r="T1036" s="8"/>
    </row>
    <row r="1037" spans="3:20" s="1" customFormat="1" x14ac:dyDescent="0.25">
      <c r="C1037" s="6"/>
      <c r="E1037" s="7"/>
      <c r="F1037" s="7"/>
      <c r="T1037" s="8"/>
    </row>
    <row r="1038" spans="3:20" s="1" customFormat="1" x14ac:dyDescent="0.25">
      <c r="C1038" s="6"/>
      <c r="E1038" s="7"/>
      <c r="F1038" s="7"/>
      <c r="T1038" s="8"/>
    </row>
    <row r="1039" spans="3:20" s="1" customFormat="1" x14ac:dyDescent="0.25">
      <c r="C1039" s="6"/>
      <c r="E1039" s="7"/>
      <c r="F1039" s="7"/>
      <c r="T1039" s="8"/>
    </row>
    <row r="1040" spans="3:20" s="1" customFormat="1" x14ac:dyDescent="0.25">
      <c r="C1040" s="6"/>
      <c r="E1040" s="7"/>
      <c r="F1040" s="7"/>
      <c r="T1040" s="8"/>
    </row>
    <row r="1041" spans="3:20" s="1" customFormat="1" x14ac:dyDescent="0.25">
      <c r="C1041" s="6"/>
      <c r="E1041" s="7"/>
      <c r="F1041" s="7"/>
      <c r="T1041" s="8"/>
    </row>
    <row r="1042" spans="3:20" s="1" customFormat="1" x14ac:dyDescent="0.25">
      <c r="C1042" s="6"/>
      <c r="E1042" s="7"/>
      <c r="F1042" s="7"/>
      <c r="T1042" s="8"/>
    </row>
    <row r="1043" spans="3:20" s="1" customFormat="1" x14ac:dyDescent="0.25">
      <c r="C1043" s="6"/>
      <c r="E1043" s="7"/>
      <c r="F1043" s="7"/>
      <c r="T1043" s="8"/>
    </row>
    <row r="1044" spans="3:20" s="1" customFormat="1" x14ac:dyDescent="0.25">
      <c r="C1044" s="6"/>
      <c r="E1044" s="7"/>
      <c r="F1044" s="7"/>
      <c r="T1044" s="8"/>
    </row>
    <row r="1045" spans="3:20" s="1" customFormat="1" x14ac:dyDescent="0.25">
      <c r="C1045" s="6"/>
      <c r="E1045" s="7"/>
      <c r="F1045" s="7"/>
      <c r="T1045" s="8"/>
    </row>
    <row r="1046" spans="3:20" s="1" customFormat="1" x14ac:dyDescent="0.25">
      <c r="C1046" s="6"/>
      <c r="E1046" s="7"/>
      <c r="F1046" s="7"/>
      <c r="T1046" s="8"/>
    </row>
    <row r="1047" spans="3:20" s="1" customFormat="1" x14ac:dyDescent="0.25">
      <c r="C1047" s="6"/>
      <c r="E1047" s="7"/>
      <c r="F1047" s="7"/>
      <c r="T1047" s="8"/>
    </row>
    <row r="1048" spans="3:20" s="1" customFormat="1" x14ac:dyDescent="0.25">
      <c r="C1048" s="6"/>
      <c r="E1048" s="7"/>
      <c r="F1048" s="7"/>
      <c r="T1048" s="8"/>
    </row>
    <row r="1049" spans="3:20" s="1" customFormat="1" x14ac:dyDescent="0.25">
      <c r="C1049" s="6"/>
      <c r="E1049" s="7"/>
      <c r="F1049" s="7"/>
      <c r="T1049" s="8"/>
    </row>
    <row r="1050" spans="3:20" s="1" customFormat="1" x14ac:dyDescent="0.25">
      <c r="C1050" s="6"/>
      <c r="E1050" s="7"/>
      <c r="F1050" s="7"/>
      <c r="T1050" s="8"/>
    </row>
    <row r="1051" spans="3:20" s="1" customFormat="1" x14ac:dyDescent="0.25">
      <c r="C1051" s="6"/>
      <c r="E1051" s="7"/>
      <c r="F1051" s="7"/>
      <c r="T1051" s="8"/>
    </row>
    <row r="1052" spans="3:20" s="1" customFormat="1" x14ac:dyDescent="0.25">
      <c r="C1052" s="6"/>
      <c r="E1052" s="7"/>
      <c r="F1052" s="7"/>
      <c r="T1052" s="8"/>
    </row>
    <row r="1053" spans="3:20" s="1" customFormat="1" x14ac:dyDescent="0.25">
      <c r="C1053" s="6"/>
      <c r="E1053" s="7"/>
      <c r="F1053" s="7"/>
      <c r="T1053" s="8"/>
    </row>
    <row r="1054" spans="3:20" s="1" customFormat="1" x14ac:dyDescent="0.25">
      <c r="C1054" s="6"/>
      <c r="E1054" s="7"/>
      <c r="F1054" s="7"/>
      <c r="T1054" s="8"/>
    </row>
    <row r="1055" spans="3:20" s="1" customFormat="1" x14ac:dyDescent="0.25">
      <c r="C1055" s="6"/>
      <c r="E1055" s="7"/>
      <c r="F1055" s="7"/>
      <c r="T1055" s="8"/>
    </row>
    <row r="1056" spans="3:20" s="1" customFormat="1" x14ac:dyDescent="0.25">
      <c r="C1056" s="6"/>
      <c r="E1056" s="7"/>
      <c r="F1056" s="7"/>
      <c r="T1056" s="8"/>
    </row>
    <row r="1057" spans="3:20" s="1" customFormat="1" x14ac:dyDescent="0.25">
      <c r="C1057" s="6"/>
      <c r="E1057" s="7"/>
      <c r="F1057" s="7"/>
      <c r="T1057" s="8"/>
    </row>
    <row r="1058" spans="3:20" s="1" customFormat="1" x14ac:dyDescent="0.25">
      <c r="C1058" s="6"/>
      <c r="E1058" s="7"/>
      <c r="F1058" s="7"/>
      <c r="T1058" s="8"/>
    </row>
    <row r="1059" spans="3:20" s="1" customFormat="1" x14ac:dyDescent="0.25">
      <c r="C1059" s="6"/>
      <c r="E1059" s="7"/>
      <c r="F1059" s="7"/>
      <c r="T1059" s="8"/>
    </row>
    <row r="1060" spans="3:20" s="1" customFormat="1" x14ac:dyDescent="0.25">
      <c r="C1060" s="6"/>
      <c r="E1060" s="7"/>
      <c r="F1060" s="7"/>
      <c r="T1060" s="8"/>
    </row>
    <row r="1061" spans="3:20" s="1" customFormat="1" x14ac:dyDescent="0.25">
      <c r="C1061" s="6"/>
      <c r="E1061" s="7"/>
      <c r="F1061" s="7"/>
      <c r="T1061" s="8"/>
    </row>
    <row r="1062" spans="3:20" s="1" customFormat="1" x14ac:dyDescent="0.25">
      <c r="C1062" s="6"/>
      <c r="E1062" s="7"/>
      <c r="F1062" s="7"/>
      <c r="T1062" s="8"/>
    </row>
    <row r="1063" spans="3:20" s="1" customFormat="1" x14ac:dyDescent="0.25">
      <c r="C1063" s="6"/>
      <c r="E1063" s="7"/>
      <c r="F1063" s="7"/>
      <c r="T1063" s="8"/>
    </row>
    <row r="1064" spans="3:20" s="1" customFormat="1" x14ac:dyDescent="0.25">
      <c r="C1064" s="6"/>
      <c r="E1064" s="7"/>
      <c r="F1064" s="7"/>
      <c r="T1064" s="8"/>
    </row>
    <row r="1065" spans="3:20" s="1" customFormat="1" x14ac:dyDescent="0.25">
      <c r="C1065" s="6"/>
      <c r="E1065" s="7"/>
      <c r="F1065" s="7"/>
      <c r="T1065" s="8"/>
    </row>
    <row r="1066" spans="3:20" s="1" customFormat="1" x14ac:dyDescent="0.25">
      <c r="C1066" s="6"/>
      <c r="E1066" s="7"/>
      <c r="F1066" s="7"/>
      <c r="T1066" s="8"/>
    </row>
    <row r="1067" spans="3:20" s="1" customFormat="1" x14ac:dyDescent="0.25">
      <c r="C1067" s="6"/>
      <c r="E1067" s="7"/>
      <c r="F1067" s="7"/>
      <c r="T1067" s="8"/>
    </row>
    <row r="1068" spans="3:20" s="1" customFormat="1" x14ac:dyDescent="0.25">
      <c r="C1068" s="6"/>
      <c r="E1068" s="7"/>
      <c r="F1068" s="7"/>
      <c r="T1068" s="8"/>
    </row>
    <row r="1069" spans="3:20" s="1" customFormat="1" x14ac:dyDescent="0.25">
      <c r="C1069" s="6"/>
      <c r="E1069" s="7"/>
      <c r="F1069" s="7"/>
      <c r="T1069" s="8"/>
    </row>
    <row r="1070" spans="3:20" s="1" customFormat="1" x14ac:dyDescent="0.25">
      <c r="C1070" s="6"/>
      <c r="E1070" s="7"/>
      <c r="F1070" s="7"/>
      <c r="T1070" s="8"/>
    </row>
    <row r="1071" spans="3:20" s="1" customFormat="1" x14ac:dyDescent="0.25">
      <c r="C1071" s="6"/>
      <c r="E1071" s="7"/>
      <c r="F1071" s="7"/>
      <c r="T1071" s="8"/>
    </row>
    <row r="1072" spans="3:20" s="1" customFormat="1" x14ac:dyDescent="0.25">
      <c r="C1072" s="6"/>
      <c r="E1072" s="7"/>
      <c r="F1072" s="7"/>
      <c r="T1072" s="8"/>
    </row>
    <row r="1073" spans="3:20" s="1" customFormat="1" x14ac:dyDescent="0.25">
      <c r="C1073" s="6"/>
      <c r="E1073" s="7"/>
      <c r="F1073" s="7"/>
      <c r="T1073" s="8"/>
    </row>
    <row r="1074" spans="3:20" s="1" customFormat="1" x14ac:dyDescent="0.25">
      <c r="C1074" s="6"/>
      <c r="E1074" s="7"/>
      <c r="F1074" s="7"/>
      <c r="T1074" s="8"/>
    </row>
    <row r="1075" spans="3:20" s="1" customFormat="1" x14ac:dyDescent="0.25">
      <c r="C1075" s="6"/>
      <c r="E1075" s="7"/>
      <c r="F1075" s="7"/>
      <c r="T1075" s="8"/>
    </row>
    <row r="1076" spans="3:20" s="1" customFormat="1" x14ac:dyDescent="0.25">
      <c r="C1076" s="6"/>
      <c r="E1076" s="7"/>
      <c r="F1076" s="7"/>
      <c r="T1076" s="8"/>
    </row>
    <row r="1077" spans="3:20" s="1" customFormat="1" x14ac:dyDescent="0.25">
      <c r="C1077" s="6"/>
      <c r="E1077" s="7"/>
      <c r="F1077" s="7"/>
      <c r="T1077" s="8"/>
    </row>
    <row r="1078" spans="3:20" s="1" customFormat="1" x14ac:dyDescent="0.25">
      <c r="C1078" s="6"/>
      <c r="E1078" s="7"/>
      <c r="F1078" s="7"/>
      <c r="T1078" s="8"/>
    </row>
    <row r="1079" spans="3:20" s="1" customFormat="1" x14ac:dyDescent="0.25">
      <c r="C1079" s="6"/>
      <c r="E1079" s="7"/>
      <c r="F1079" s="7"/>
      <c r="T1079" s="8"/>
    </row>
    <row r="1080" spans="3:20" s="1" customFormat="1" x14ac:dyDescent="0.25">
      <c r="C1080" s="6"/>
      <c r="E1080" s="7"/>
      <c r="F1080" s="7"/>
      <c r="T1080" s="8"/>
    </row>
    <row r="1081" spans="3:20" s="1" customFormat="1" x14ac:dyDescent="0.25">
      <c r="C1081" s="6"/>
      <c r="E1081" s="7"/>
      <c r="F1081" s="7"/>
      <c r="T1081" s="8"/>
    </row>
    <row r="1082" spans="3:20" s="1" customFormat="1" x14ac:dyDescent="0.25">
      <c r="C1082" s="6"/>
      <c r="E1082" s="7"/>
      <c r="F1082" s="7"/>
      <c r="T1082" s="8"/>
    </row>
    <row r="1083" spans="3:20" s="1" customFormat="1" x14ac:dyDescent="0.25">
      <c r="C1083" s="6"/>
      <c r="E1083" s="7"/>
      <c r="F1083" s="7"/>
      <c r="T1083" s="8"/>
    </row>
    <row r="1084" spans="3:20" s="1" customFormat="1" x14ac:dyDescent="0.25">
      <c r="C1084" s="6"/>
      <c r="E1084" s="7"/>
      <c r="F1084" s="7"/>
      <c r="T1084" s="8"/>
    </row>
    <row r="1085" spans="3:20" s="1" customFormat="1" x14ac:dyDescent="0.25">
      <c r="C1085" s="6"/>
      <c r="E1085" s="7"/>
      <c r="F1085" s="7"/>
      <c r="T1085" s="8"/>
    </row>
    <row r="1086" spans="3:20" s="1" customFormat="1" x14ac:dyDescent="0.25">
      <c r="C1086" s="6"/>
      <c r="E1086" s="7"/>
      <c r="F1086" s="7"/>
      <c r="T1086" s="8"/>
    </row>
    <row r="1087" spans="3:20" s="1" customFormat="1" x14ac:dyDescent="0.25">
      <c r="C1087" s="6"/>
      <c r="E1087" s="7"/>
      <c r="F1087" s="7"/>
      <c r="T1087" s="8"/>
    </row>
    <row r="1088" spans="3:20" s="1" customFormat="1" x14ac:dyDescent="0.25">
      <c r="C1088" s="6"/>
      <c r="E1088" s="7"/>
      <c r="F1088" s="7"/>
      <c r="T1088" s="8"/>
    </row>
    <row r="1089" spans="3:20" s="1" customFormat="1" x14ac:dyDescent="0.25">
      <c r="C1089" s="6"/>
      <c r="E1089" s="7"/>
      <c r="F1089" s="7"/>
      <c r="T1089" s="8"/>
    </row>
    <row r="1090" spans="3:20" s="1" customFormat="1" x14ac:dyDescent="0.25">
      <c r="C1090" s="6"/>
      <c r="E1090" s="7"/>
      <c r="F1090" s="7"/>
      <c r="T1090" s="8"/>
    </row>
    <row r="1091" spans="3:20" s="1" customFormat="1" x14ac:dyDescent="0.25">
      <c r="C1091" s="6"/>
      <c r="E1091" s="7"/>
      <c r="F1091" s="7"/>
      <c r="T1091" s="8"/>
    </row>
    <row r="1092" spans="3:20" s="1" customFormat="1" x14ac:dyDescent="0.25">
      <c r="C1092" s="6"/>
      <c r="E1092" s="7"/>
      <c r="F1092" s="7"/>
      <c r="T1092" s="8"/>
    </row>
    <row r="1093" spans="3:20" s="1" customFormat="1" x14ac:dyDescent="0.25">
      <c r="C1093" s="6"/>
      <c r="E1093" s="7"/>
      <c r="F1093" s="7"/>
      <c r="T1093" s="8"/>
    </row>
    <row r="1094" spans="3:20" s="1" customFormat="1" x14ac:dyDescent="0.25">
      <c r="C1094" s="6"/>
      <c r="E1094" s="7"/>
      <c r="F1094" s="7"/>
      <c r="T1094" s="8"/>
    </row>
    <row r="1095" spans="3:20" s="1" customFormat="1" x14ac:dyDescent="0.25">
      <c r="C1095" s="6"/>
      <c r="E1095" s="7"/>
      <c r="F1095" s="7"/>
      <c r="T1095" s="8"/>
    </row>
    <row r="1096" spans="3:20" s="1" customFormat="1" x14ac:dyDescent="0.25">
      <c r="C1096" s="6"/>
      <c r="E1096" s="7"/>
      <c r="F1096" s="7"/>
      <c r="T1096" s="8"/>
    </row>
    <row r="1097" spans="3:20" s="1" customFormat="1" x14ac:dyDescent="0.25">
      <c r="C1097" s="6"/>
      <c r="E1097" s="7"/>
      <c r="F1097" s="7"/>
      <c r="T1097" s="8"/>
    </row>
    <row r="1098" spans="3:20" s="1" customFormat="1" x14ac:dyDescent="0.25">
      <c r="C1098" s="6"/>
      <c r="E1098" s="7"/>
      <c r="F1098" s="7"/>
      <c r="T1098" s="8"/>
    </row>
    <row r="1099" spans="3:20" s="1" customFormat="1" x14ac:dyDescent="0.25">
      <c r="C1099" s="6"/>
      <c r="E1099" s="7"/>
      <c r="F1099" s="7"/>
      <c r="T1099" s="8"/>
    </row>
    <row r="1100" spans="3:20" s="1" customFormat="1" x14ac:dyDescent="0.25">
      <c r="C1100" s="6"/>
      <c r="E1100" s="7"/>
      <c r="F1100" s="7"/>
      <c r="T1100" s="8"/>
    </row>
    <row r="1101" spans="3:20" s="1" customFormat="1" x14ac:dyDescent="0.25">
      <c r="C1101" s="6"/>
      <c r="E1101" s="7"/>
      <c r="F1101" s="7"/>
      <c r="T1101" s="8"/>
    </row>
    <row r="1102" spans="3:20" s="1" customFormat="1" x14ac:dyDescent="0.25">
      <c r="C1102" s="6"/>
      <c r="E1102" s="7"/>
      <c r="F1102" s="7"/>
      <c r="T1102" s="8"/>
    </row>
    <row r="1103" spans="3:20" s="1" customFormat="1" x14ac:dyDescent="0.25">
      <c r="C1103" s="6"/>
      <c r="E1103" s="7"/>
      <c r="F1103" s="7"/>
      <c r="T1103" s="8"/>
    </row>
    <row r="1104" spans="3:20" s="1" customFormat="1" x14ac:dyDescent="0.25">
      <c r="C1104" s="6"/>
      <c r="E1104" s="7"/>
      <c r="F1104" s="7"/>
      <c r="T1104" s="8"/>
    </row>
    <row r="1105" spans="3:20" s="1" customFormat="1" x14ac:dyDescent="0.25">
      <c r="C1105" s="6"/>
      <c r="E1105" s="7"/>
      <c r="F1105" s="7"/>
      <c r="T1105" s="8"/>
    </row>
    <row r="1106" spans="3:20" s="1" customFormat="1" x14ac:dyDescent="0.25">
      <c r="C1106" s="6"/>
      <c r="E1106" s="7"/>
      <c r="F1106" s="7"/>
      <c r="T1106" s="8"/>
    </row>
    <row r="1107" spans="3:20" s="1" customFormat="1" x14ac:dyDescent="0.25">
      <c r="C1107" s="6"/>
      <c r="E1107" s="7"/>
      <c r="F1107" s="7"/>
      <c r="T1107" s="8"/>
    </row>
    <row r="1108" spans="3:20" s="1" customFormat="1" x14ac:dyDescent="0.25">
      <c r="C1108" s="6"/>
      <c r="E1108" s="7"/>
      <c r="F1108" s="7"/>
      <c r="T1108" s="8"/>
    </row>
    <row r="1109" spans="3:20" s="1" customFormat="1" x14ac:dyDescent="0.25">
      <c r="C1109" s="6"/>
      <c r="E1109" s="7"/>
      <c r="F1109" s="7"/>
      <c r="T1109" s="8"/>
    </row>
    <row r="1110" spans="3:20" s="1" customFormat="1" x14ac:dyDescent="0.25">
      <c r="C1110" s="6"/>
      <c r="E1110" s="7"/>
      <c r="F1110" s="7"/>
      <c r="T1110" s="8"/>
    </row>
    <row r="1111" spans="3:20" s="1" customFormat="1" x14ac:dyDescent="0.25">
      <c r="C1111" s="6"/>
      <c r="E1111" s="7"/>
      <c r="F1111" s="7"/>
      <c r="T1111" s="8"/>
    </row>
    <row r="1112" spans="3:20" s="1" customFormat="1" x14ac:dyDescent="0.25">
      <c r="C1112" s="6"/>
      <c r="E1112" s="7"/>
      <c r="F1112" s="7"/>
      <c r="T1112" s="8"/>
    </row>
    <row r="1113" spans="3:20" s="1" customFormat="1" x14ac:dyDescent="0.25">
      <c r="C1113" s="6"/>
      <c r="E1113" s="7"/>
      <c r="F1113" s="7"/>
      <c r="T1113" s="8"/>
    </row>
    <row r="1114" spans="3:20" s="1" customFormat="1" x14ac:dyDescent="0.25">
      <c r="C1114" s="6"/>
      <c r="E1114" s="7"/>
      <c r="F1114" s="7"/>
      <c r="T1114" s="8"/>
    </row>
    <row r="1115" spans="3:20" s="1" customFormat="1" x14ac:dyDescent="0.25">
      <c r="C1115" s="6"/>
      <c r="E1115" s="7"/>
      <c r="F1115" s="7"/>
      <c r="T1115" s="8"/>
    </row>
    <row r="1116" spans="3:20" s="1" customFormat="1" x14ac:dyDescent="0.25">
      <c r="C1116" s="6"/>
      <c r="E1116" s="7"/>
      <c r="F1116" s="7"/>
      <c r="T1116" s="8"/>
    </row>
    <row r="1117" spans="3:20" s="1" customFormat="1" x14ac:dyDescent="0.25">
      <c r="C1117" s="6"/>
      <c r="E1117" s="7"/>
      <c r="F1117" s="7"/>
      <c r="T1117" s="8"/>
    </row>
    <row r="1118" spans="3:20" s="1" customFormat="1" x14ac:dyDescent="0.25">
      <c r="C1118" s="6"/>
      <c r="E1118" s="7"/>
      <c r="F1118" s="7"/>
      <c r="T1118" s="8"/>
    </row>
    <row r="1119" spans="3:20" s="1" customFormat="1" x14ac:dyDescent="0.25">
      <c r="C1119" s="6"/>
      <c r="E1119" s="7"/>
      <c r="F1119" s="7"/>
      <c r="T1119" s="8"/>
    </row>
    <row r="1120" spans="3:20" s="1" customFormat="1" x14ac:dyDescent="0.25">
      <c r="C1120" s="6"/>
      <c r="E1120" s="7"/>
      <c r="F1120" s="7"/>
      <c r="T1120" s="8"/>
    </row>
    <row r="1121" spans="3:20" s="1" customFormat="1" x14ac:dyDescent="0.25">
      <c r="C1121" s="6"/>
      <c r="E1121" s="7"/>
      <c r="F1121" s="7"/>
      <c r="T1121" s="8"/>
    </row>
    <row r="1122" spans="3:20" s="1" customFormat="1" x14ac:dyDescent="0.25">
      <c r="C1122" s="6"/>
      <c r="E1122" s="7"/>
      <c r="F1122" s="7"/>
      <c r="T1122" s="8"/>
    </row>
    <row r="1123" spans="3:20" s="1" customFormat="1" x14ac:dyDescent="0.25">
      <c r="C1123" s="6"/>
      <c r="E1123" s="7"/>
      <c r="F1123" s="7"/>
      <c r="T1123" s="8"/>
    </row>
    <row r="1124" spans="3:20" s="1" customFormat="1" x14ac:dyDescent="0.25">
      <c r="C1124" s="6"/>
      <c r="E1124" s="7"/>
      <c r="F1124" s="7"/>
      <c r="T1124" s="8"/>
    </row>
    <row r="1125" spans="3:20" s="1" customFormat="1" x14ac:dyDescent="0.25">
      <c r="C1125" s="6"/>
      <c r="E1125" s="7"/>
      <c r="F1125" s="7"/>
      <c r="T1125" s="8"/>
    </row>
    <row r="1126" spans="3:20" s="1" customFormat="1" x14ac:dyDescent="0.25">
      <c r="C1126" s="6"/>
      <c r="E1126" s="7"/>
      <c r="F1126" s="7"/>
      <c r="T1126" s="8"/>
    </row>
    <row r="1127" spans="3:20" s="1" customFormat="1" x14ac:dyDescent="0.25">
      <c r="C1127" s="6"/>
      <c r="E1127" s="7"/>
      <c r="F1127" s="7"/>
      <c r="T1127" s="8"/>
    </row>
    <row r="1128" spans="3:20" s="1" customFormat="1" x14ac:dyDescent="0.25">
      <c r="C1128" s="6"/>
      <c r="E1128" s="7"/>
      <c r="F1128" s="7"/>
      <c r="T1128" s="8"/>
    </row>
    <row r="1129" spans="3:20" s="1" customFormat="1" x14ac:dyDescent="0.25">
      <c r="C1129" s="6"/>
      <c r="E1129" s="7"/>
      <c r="F1129" s="7"/>
      <c r="T1129" s="8"/>
    </row>
    <row r="1130" spans="3:20" s="1" customFormat="1" x14ac:dyDescent="0.25">
      <c r="C1130" s="6"/>
      <c r="E1130" s="7"/>
      <c r="F1130" s="7"/>
      <c r="T1130" s="8"/>
    </row>
    <row r="1131" spans="3:20" s="1" customFormat="1" x14ac:dyDescent="0.25">
      <c r="C1131" s="6"/>
      <c r="E1131" s="7"/>
      <c r="F1131" s="7"/>
      <c r="T1131" s="8"/>
    </row>
    <row r="1132" spans="3:20" s="1" customFormat="1" x14ac:dyDescent="0.25">
      <c r="C1132" s="6"/>
      <c r="E1132" s="7"/>
      <c r="F1132" s="7"/>
      <c r="T1132" s="8"/>
    </row>
    <row r="1133" spans="3:20" s="1" customFormat="1" x14ac:dyDescent="0.25">
      <c r="C1133" s="6"/>
      <c r="E1133" s="7"/>
      <c r="F1133" s="7"/>
      <c r="T1133" s="8"/>
    </row>
    <row r="1134" spans="3:20" s="1" customFormat="1" x14ac:dyDescent="0.25">
      <c r="C1134" s="6"/>
      <c r="E1134" s="7"/>
      <c r="F1134" s="7"/>
      <c r="T1134" s="8"/>
    </row>
    <row r="1135" spans="3:20" s="1" customFormat="1" x14ac:dyDescent="0.25">
      <c r="C1135" s="6"/>
      <c r="E1135" s="7"/>
      <c r="F1135" s="7"/>
      <c r="T1135" s="8"/>
    </row>
    <row r="1136" spans="3:20" s="1" customFormat="1" x14ac:dyDescent="0.25">
      <c r="C1136" s="6"/>
      <c r="E1136" s="7"/>
      <c r="F1136" s="7"/>
      <c r="T1136" s="8"/>
    </row>
    <row r="1137" spans="3:20" s="1" customFormat="1" x14ac:dyDescent="0.25">
      <c r="C1137" s="6"/>
      <c r="E1137" s="7"/>
      <c r="F1137" s="7"/>
      <c r="T1137" s="8"/>
    </row>
    <row r="1138" spans="3:20" s="1" customFormat="1" x14ac:dyDescent="0.25">
      <c r="C1138" s="6"/>
      <c r="E1138" s="7"/>
      <c r="F1138" s="7"/>
      <c r="T1138" s="8"/>
    </row>
    <row r="1139" spans="3:20" s="1" customFormat="1" x14ac:dyDescent="0.25">
      <c r="C1139" s="6"/>
      <c r="E1139" s="7"/>
      <c r="F1139" s="7"/>
      <c r="T1139" s="8"/>
    </row>
    <row r="1140" spans="3:20" s="1" customFormat="1" x14ac:dyDescent="0.25">
      <c r="C1140" s="6"/>
      <c r="E1140" s="7"/>
      <c r="F1140" s="7"/>
      <c r="T1140" s="8"/>
    </row>
    <row r="1141" spans="3:20" s="1" customFormat="1" x14ac:dyDescent="0.25">
      <c r="C1141" s="6"/>
      <c r="E1141" s="7"/>
      <c r="F1141" s="7"/>
      <c r="T1141" s="8"/>
    </row>
    <row r="1142" spans="3:20" s="1" customFormat="1" x14ac:dyDescent="0.25">
      <c r="C1142" s="6"/>
      <c r="E1142" s="7"/>
      <c r="F1142" s="7"/>
      <c r="T1142" s="8"/>
    </row>
    <row r="1143" spans="3:20" s="1" customFormat="1" x14ac:dyDescent="0.25">
      <c r="C1143" s="6"/>
      <c r="E1143" s="7"/>
      <c r="F1143" s="7"/>
      <c r="T1143" s="8"/>
    </row>
    <row r="1144" spans="3:20" s="1" customFormat="1" x14ac:dyDescent="0.25">
      <c r="C1144" s="6"/>
      <c r="E1144" s="7"/>
      <c r="F1144" s="7"/>
      <c r="T1144" s="8"/>
    </row>
    <row r="1145" spans="3:20" s="1" customFormat="1" x14ac:dyDescent="0.25">
      <c r="C1145" s="6"/>
      <c r="E1145" s="7"/>
      <c r="F1145" s="7"/>
      <c r="T1145" s="8"/>
    </row>
    <row r="1146" spans="3:20" s="1" customFormat="1" x14ac:dyDescent="0.25">
      <c r="C1146" s="6"/>
      <c r="E1146" s="7"/>
      <c r="F1146" s="7"/>
      <c r="T1146" s="8"/>
    </row>
    <row r="1147" spans="3:20" s="1" customFormat="1" x14ac:dyDescent="0.25">
      <c r="C1147" s="6"/>
      <c r="E1147" s="7"/>
      <c r="F1147" s="7"/>
      <c r="T1147" s="8"/>
    </row>
    <row r="1148" spans="3:20" s="1" customFormat="1" x14ac:dyDescent="0.25">
      <c r="C1148" s="6"/>
      <c r="E1148" s="7"/>
      <c r="F1148" s="7"/>
      <c r="T1148" s="8"/>
    </row>
    <row r="1149" spans="3:20" s="1" customFormat="1" x14ac:dyDescent="0.25">
      <c r="C1149" s="6"/>
      <c r="E1149" s="7"/>
      <c r="F1149" s="7"/>
      <c r="T1149" s="8"/>
    </row>
    <row r="1150" spans="3:20" s="1" customFormat="1" x14ac:dyDescent="0.25">
      <c r="C1150" s="6"/>
      <c r="E1150" s="7"/>
      <c r="F1150" s="7"/>
      <c r="T1150" s="8"/>
    </row>
    <row r="1151" spans="3:20" s="1" customFormat="1" x14ac:dyDescent="0.25">
      <c r="C1151" s="6"/>
      <c r="E1151" s="7"/>
      <c r="F1151" s="7"/>
      <c r="T1151" s="8"/>
    </row>
    <row r="1152" spans="3:20" s="1" customFormat="1" x14ac:dyDescent="0.25">
      <c r="C1152" s="6"/>
      <c r="E1152" s="7"/>
      <c r="F1152" s="7"/>
      <c r="T1152" s="8"/>
    </row>
    <row r="1153" spans="3:20" s="1" customFormat="1" x14ac:dyDescent="0.25">
      <c r="C1153" s="6"/>
      <c r="E1153" s="7"/>
      <c r="F1153" s="7"/>
      <c r="T1153" s="8"/>
    </row>
    <row r="1154" spans="3:20" s="1" customFormat="1" x14ac:dyDescent="0.25">
      <c r="C1154" s="6"/>
      <c r="E1154" s="7"/>
      <c r="F1154" s="7"/>
      <c r="T1154" s="8"/>
    </row>
    <row r="1155" spans="3:20" s="1" customFormat="1" x14ac:dyDescent="0.25">
      <c r="C1155" s="6"/>
      <c r="E1155" s="7"/>
      <c r="F1155" s="7"/>
      <c r="T1155" s="8"/>
    </row>
    <row r="1156" spans="3:20" s="1" customFormat="1" x14ac:dyDescent="0.25">
      <c r="C1156" s="6"/>
      <c r="E1156" s="7"/>
      <c r="F1156" s="7"/>
      <c r="T1156" s="8"/>
    </row>
    <row r="1157" spans="3:20" s="1" customFormat="1" x14ac:dyDescent="0.25">
      <c r="C1157" s="6"/>
      <c r="E1157" s="7"/>
      <c r="F1157" s="7"/>
      <c r="T1157" s="8"/>
    </row>
    <row r="1158" spans="3:20" s="1" customFormat="1" x14ac:dyDescent="0.25">
      <c r="C1158" s="6"/>
      <c r="E1158" s="7"/>
      <c r="F1158" s="7"/>
      <c r="T1158" s="8"/>
    </row>
    <row r="1159" spans="3:20" s="1" customFormat="1" x14ac:dyDescent="0.25">
      <c r="C1159" s="6"/>
      <c r="E1159" s="7"/>
      <c r="F1159" s="7"/>
      <c r="T1159" s="8"/>
    </row>
    <row r="1160" spans="3:20" s="1" customFormat="1" x14ac:dyDescent="0.25">
      <c r="C1160" s="6"/>
      <c r="E1160" s="7"/>
      <c r="F1160" s="7"/>
      <c r="T1160" s="8"/>
    </row>
    <row r="1161" spans="3:20" s="1" customFormat="1" x14ac:dyDescent="0.25">
      <c r="C1161" s="6"/>
      <c r="E1161" s="7"/>
      <c r="F1161" s="7"/>
      <c r="T1161" s="8"/>
    </row>
    <row r="1162" spans="3:20" s="1" customFormat="1" x14ac:dyDescent="0.25">
      <c r="C1162" s="6"/>
      <c r="E1162" s="7"/>
      <c r="F1162" s="7"/>
      <c r="T1162" s="8"/>
    </row>
    <row r="1163" spans="3:20" s="1" customFormat="1" x14ac:dyDescent="0.25">
      <c r="C1163" s="6"/>
      <c r="E1163" s="7"/>
      <c r="F1163" s="7"/>
      <c r="T1163" s="8"/>
    </row>
    <row r="1164" spans="3:20" s="1" customFormat="1" x14ac:dyDescent="0.25">
      <c r="C1164" s="6"/>
      <c r="E1164" s="7"/>
      <c r="F1164" s="7"/>
      <c r="T1164" s="8"/>
    </row>
    <row r="1165" spans="3:20" s="1" customFormat="1" x14ac:dyDescent="0.25">
      <c r="C1165" s="6"/>
      <c r="E1165" s="7"/>
      <c r="F1165" s="7"/>
      <c r="T1165" s="8"/>
    </row>
    <row r="1166" spans="3:20" s="1" customFormat="1" x14ac:dyDescent="0.25">
      <c r="C1166" s="6"/>
      <c r="E1166" s="7"/>
      <c r="F1166" s="7"/>
      <c r="T1166" s="8"/>
    </row>
    <row r="1167" spans="3:20" s="1" customFormat="1" x14ac:dyDescent="0.25">
      <c r="C1167" s="6"/>
      <c r="E1167" s="7"/>
      <c r="F1167" s="7"/>
      <c r="T1167" s="8"/>
    </row>
    <row r="1168" spans="3:20" s="1" customFormat="1" x14ac:dyDescent="0.25">
      <c r="C1168" s="6"/>
      <c r="E1168" s="7"/>
      <c r="F1168" s="7"/>
      <c r="T1168" s="8"/>
    </row>
    <row r="1169" spans="3:20" s="1" customFormat="1" x14ac:dyDescent="0.25">
      <c r="C1169" s="6"/>
      <c r="E1169" s="7"/>
      <c r="F1169" s="7"/>
      <c r="T1169" s="8"/>
    </row>
    <row r="1170" spans="3:20" s="1" customFormat="1" x14ac:dyDescent="0.25">
      <c r="C1170" s="6"/>
      <c r="E1170" s="7"/>
      <c r="F1170" s="7"/>
      <c r="T1170" s="8"/>
    </row>
    <row r="1171" spans="3:20" s="1" customFormat="1" x14ac:dyDescent="0.25">
      <c r="C1171" s="6"/>
      <c r="E1171" s="7"/>
      <c r="F1171" s="7"/>
      <c r="T1171" s="8"/>
    </row>
    <row r="1172" spans="3:20" s="1" customFormat="1" x14ac:dyDescent="0.25">
      <c r="C1172" s="6"/>
      <c r="E1172" s="7"/>
      <c r="F1172" s="7"/>
      <c r="T1172" s="8"/>
    </row>
    <row r="1173" spans="3:20" s="1" customFormat="1" x14ac:dyDescent="0.25">
      <c r="C1173" s="6"/>
      <c r="E1173" s="7"/>
      <c r="F1173" s="7"/>
      <c r="T1173" s="8"/>
    </row>
    <row r="1174" spans="3:20" s="1" customFormat="1" x14ac:dyDescent="0.25">
      <c r="C1174" s="6"/>
      <c r="E1174" s="7"/>
      <c r="F1174" s="7"/>
      <c r="T1174" s="8"/>
    </row>
    <row r="1175" spans="3:20" s="1" customFormat="1" x14ac:dyDescent="0.25">
      <c r="C1175" s="6"/>
      <c r="E1175" s="7"/>
      <c r="F1175" s="7"/>
      <c r="T1175" s="8"/>
    </row>
    <row r="1176" spans="3:20" s="1" customFormat="1" x14ac:dyDescent="0.25">
      <c r="C1176" s="6"/>
      <c r="E1176" s="7"/>
      <c r="F1176" s="7"/>
      <c r="T1176" s="8"/>
    </row>
    <row r="1177" spans="3:20" s="1" customFormat="1" x14ac:dyDescent="0.25">
      <c r="C1177" s="6"/>
      <c r="E1177" s="7"/>
      <c r="F1177" s="7"/>
      <c r="T1177" s="8"/>
    </row>
    <row r="1178" spans="3:20" s="1" customFormat="1" x14ac:dyDescent="0.25">
      <c r="C1178" s="6"/>
      <c r="E1178" s="7"/>
      <c r="F1178" s="7"/>
      <c r="T1178" s="8"/>
    </row>
    <row r="1179" spans="3:20" s="1" customFormat="1" x14ac:dyDescent="0.25">
      <c r="C1179" s="6"/>
      <c r="E1179" s="7"/>
      <c r="F1179" s="7"/>
      <c r="T1179" s="8"/>
    </row>
    <row r="1180" spans="3:20" s="1" customFormat="1" x14ac:dyDescent="0.25">
      <c r="C1180" s="6"/>
      <c r="E1180" s="7"/>
      <c r="F1180" s="7"/>
      <c r="T1180" s="8"/>
    </row>
    <row r="1181" spans="3:20" s="1" customFormat="1" x14ac:dyDescent="0.25">
      <c r="C1181" s="6"/>
      <c r="E1181" s="7"/>
      <c r="F1181" s="7"/>
      <c r="T1181" s="8"/>
    </row>
    <row r="1182" spans="3:20" s="1" customFormat="1" x14ac:dyDescent="0.25">
      <c r="C1182" s="6"/>
      <c r="E1182" s="7"/>
      <c r="F1182" s="7"/>
      <c r="T1182" s="8"/>
    </row>
    <row r="1183" spans="3:20" s="1" customFormat="1" x14ac:dyDescent="0.25">
      <c r="C1183" s="6"/>
      <c r="E1183" s="7"/>
      <c r="F1183" s="7"/>
      <c r="T1183" s="8"/>
    </row>
    <row r="1184" spans="3:20" s="1" customFormat="1" x14ac:dyDescent="0.25">
      <c r="C1184" s="6"/>
      <c r="E1184" s="7"/>
      <c r="F1184" s="7"/>
      <c r="T1184" s="8"/>
    </row>
    <row r="1185" spans="3:20" s="1" customFormat="1" x14ac:dyDescent="0.25">
      <c r="C1185" s="6"/>
      <c r="E1185" s="7"/>
      <c r="F1185" s="7"/>
      <c r="T1185" s="8"/>
    </row>
    <row r="1186" spans="3:20" s="1" customFormat="1" x14ac:dyDescent="0.25">
      <c r="C1186" s="6"/>
      <c r="E1186" s="7"/>
      <c r="F1186" s="7"/>
      <c r="T1186" s="8"/>
    </row>
    <row r="1187" spans="3:20" s="1" customFormat="1" x14ac:dyDescent="0.25">
      <c r="C1187" s="6"/>
      <c r="E1187" s="7"/>
      <c r="F1187" s="7"/>
      <c r="T1187" s="8"/>
    </row>
    <row r="1188" spans="3:20" s="1" customFormat="1" x14ac:dyDescent="0.25">
      <c r="C1188" s="6"/>
      <c r="E1188" s="7"/>
      <c r="F1188" s="7"/>
      <c r="T1188" s="8"/>
    </row>
    <row r="1189" spans="3:20" s="1" customFormat="1" x14ac:dyDescent="0.25">
      <c r="C1189" s="6"/>
      <c r="E1189" s="7"/>
      <c r="F1189" s="7"/>
      <c r="T1189" s="8"/>
    </row>
    <row r="1190" spans="3:20" s="1" customFormat="1" x14ac:dyDescent="0.25">
      <c r="C1190" s="6"/>
      <c r="E1190" s="7"/>
      <c r="F1190" s="7"/>
      <c r="T1190" s="8"/>
    </row>
    <row r="1191" spans="3:20" s="1" customFormat="1" x14ac:dyDescent="0.25">
      <c r="C1191" s="6"/>
      <c r="E1191" s="7"/>
      <c r="F1191" s="7"/>
      <c r="T1191" s="8"/>
    </row>
    <row r="1192" spans="3:20" s="1" customFormat="1" x14ac:dyDescent="0.25">
      <c r="C1192" s="6"/>
      <c r="E1192" s="7"/>
      <c r="F1192" s="7"/>
      <c r="T1192" s="8"/>
    </row>
    <row r="1193" spans="3:20" s="1" customFormat="1" x14ac:dyDescent="0.25">
      <c r="C1193" s="6"/>
      <c r="E1193" s="7"/>
      <c r="F1193" s="7"/>
      <c r="T1193" s="8"/>
    </row>
    <row r="1194" spans="3:20" s="1" customFormat="1" x14ac:dyDescent="0.25">
      <c r="C1194" s="6"/>
      <c r="E1194" s="7"/>
      <c r="F1194" s="7"/>
      <c r="T1194" s="8"/>
    </row>
    <row r="1195" spans="3:20" s="1" customFormat="1" x14ac:dyDescent="0.25">
      <c r="C1195" s="6"/>
      <c r="E1195" s="7"/>
      <c r="F1195" s="7"/>
      <c r="T1195" s="8"/>
    </row>
    <row r="1196" spans="3:20" s="1" customFormat="1" x14ac:dyDescent="0.25">
      <c r="C1196" s="6"/>
      <c r="E1196" s="7"/>
      <c r="F1196" s="7"/>
      <c r="T1196" s="8"/>
    </row>
    <row r="1197" spans="3:20" s="1" customFormat="1" x14ac:dyDescent="0.25">
      <c r="C1197" s="6"/>
      <c r="E1197" s="7"/>
      <c r="F1197" s="7"/>
      <c r="T1197" s="8"/>
    </row>
  </sheetData>
  <mergeCells count="19">
    <mergeCell ref="C9:H10"/>
    <mergeCell ref="B18:C30"/>
    <mergeCell ref="H18:H30"/>
    <mergeCell ref="I20:I23"/>
    <mergeCell ref="K20:K30"/>
    <mergeCell ref="E21:E30"/>
    <mergeCell ref="F27:F30"/>
    <mergeCell ref="I28:I30"/>
    <mergeCell ref="L29:L30"/>
    <mergeCell ref="L21:L24"/>
    <mergeCell ref="Q21:Q30"/>
    <mergeCell ref="R21:R22"/>
    <mergeCell ref="F22:F26"/>
    <mergeCell ref="R23:R25"/>
    <mergeCell ref="I24:I27"/>
    <mergeCell ref="N24:N30"/>
    <mergeCell ref="O24:O30"/>
    <mergeCell ref="L25:L28"/>
    <mergeCell ref="R26:R30"/>
  </mergeCells>
  <printOptions horizontalCentered="1"/>
  <pageMargins left="0.39370078740157505" right="0.39370078740157505" top="0.59055118110236204" bottom="0.59055118110236204" header="0.19685039370078702" footer="0.39370078740157505"/>
  <pageSetup paperSize="0" fitToWidth="0" fitToHeight="0" orientation="landscape" horizontalDpi="0" verticalDpi="0" copies="0"/>
  <headerFooter>
    <oddHeader>&amp;L&amp;"Arial,Regular"Defensie Materieel Organisatie&amp;C&amp;"Arial,Regular"Afdeling Ondersteuning Inkoop&amp;R&amp;"Arial,Regular"Anton Slagboomm (tg.slagboom@mindef.nl)</oddHeader>
    <oddFooter>&amp;L&amp;"Arial,Regular"Bestand: &amp;F&amp;CPagina &amp;P van &amp;N&amp;R&amp;"Arial,Regular"Blad: &amp;A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O1576"/>
  <sheetViews>
    <sheetView tabSelected="1" topLeftCell="A63" workbookViewId="0">
      <selection activeCell="V74" sqref="V74"/>
    </sheetView>
  </sheetViews>
  <sheetFormatPr defaultRowHeight="15" x14ac:dyDescent="0.25"/>
  <cols>
    <col min="1" max="1" width="2" style="1" customWidth="1"/>
    <col min="2" max="2" width="2" style="5" customWidth="1"/>
    <col min="3" max="3" width="59.3984375" style="45" customWidth="1"/>
    <col min="4" max="4" width="2" style="5" customWidth="1"/>
    <col min="5" max="5" width="21" style="46" customWidth="1"/>
    <col min="6" max="6" width="6" style="46" customWidth="1"/>
    <col min="7" max="7" width="2" style="5" customWidth="1"/>
    <col min="8" max="8" width="21" style="5" customWidth="1"/>
    <col min="9" max="9" width="6" style="5" customWidth="1"/>
    <col min="10" max="10" width="2" style="5" customWidth="1"/>
    <col min="11" max="11" width="21" style="5" customWidth="1"/>
    <col min="12" max="12" width="6" style="5" customWidth="1"/>
    <col min="13" max="13" width="2" style="5" customWidth="1"/>
    <col min="14" max="14" width="21" style="5" customWidth="1"/>
    <col min="15" max="15" width="6" style="5" customWidth="1"/>
    <col min="16" max="16" width="2" style="5" customWidth="1"/>
    <col min="17" max="17" width="21" style="5" customWidth="1"/>
    <col min="18" max="18" width="6" style="5" customWidth="1"/>
    <col min="19" max="19" width="2" style="5" customWidth="1"/>
    <col min="20" max="20" width="2.796875" style="8" customWidth="1"/>
    <col min="21" max="22" width="9.59765625" style="1" customWidth="1"/>
    <col min="23" max="23" width="22.3984375" style="1" customWidth="1"/>
    <col min="24" max="93" width="9.59765625" style="1" customWidth="1"/>
    <col min="94" max="94" width="9.59765625" style="5" customWidth="1"/>
    <col min="95" max="16384" width="9.59765625" style="5"/>
  </cols>
  <sheetData>
    <row r="1" spans="1:93" s="12" customFormat="1" ht="26.25" customHeight="1" thickBot="1" x14ac:dyDescent="0.3">
      <c r="A1" s="47" t="s">
        <v>23</v>
      </c>
      <c r="B1" s="48"/>
      <c r="C1" s="49"/>
      <c r="D1" s="48"/>
      <c r="E1" s="50"/>
      <c r="F1" s="50"/>
      <c r="G1" s="48"/>
      <c r="H1" s="48"/>
      <c r="I1" s="48"/>
      <c r="J1" s="48"/>
      <c r="K1" s="48"/>
      <c r="L1" s="48"/>
      <c r="M1" s="48"/>
      <c r="N1" s="48"/>
      <c r="O1" s="48"/>
      <c r="P1" s="48"/>
      <c r="Q1" s="48"/>
      <c r="R1" s="48"/>
      <c r="S1" s="51"/>
    </row>
    <row r="2" spans="1:93" s="2" customFormat="1" ht="15" customHeight="1" x14ac:dyDescent="0.25">
      <c r="A2" s="1"/>
      <c r="B2" s="1"/>
      <c r="C2" s="6"/>
      <c r="D2" s="1"/>
      <c r="E2" s="7"/>
      <c r="F2" s="7"/>
      <c r="G2" s="1"/>
      <c r="H2" s="1"/>
      <c r="I2" s="1"/>
      <c r="J2" s="1"/>
      <c r="K2" s="1"/>
      <c r="L2" s="1"/>
      <c r="M2" s="1"/>
      <c r="N2" s="1"/>
      <c r="O2" s="1"/>
      <c r="P2" s="1"/>
      <c r="Q2" s="1"/>
      <c r="R2" s="1"/>
      <c r="S2" s="1"/>
      <c r="T2" s="8"/>
      <c r="U2" s="1"/>
    </row>
    <row r="3" spans="1:93" s="52" customFormat="1" x14ac:dyDescent="0.25">
      <c r="A3" s="1"/>
      <c r="B3" s="1" t="s">
        <v>24</v>
      </c>
      <c r="C3" s="6"/>
      <c r="D3" s="1"/>
      <c r="E3" s="7"/>
      <c r="F3" s="7"/>
      <c r="G3" s="1"/>
      <c r="H3" s="1"/>
      <c r="I3" s="1"/>
      <c r="J3" s="1"/>
      <c r="K3" s="1"/>
      <c r="L3" s="1"/>
      <c r="M3" s="1"/>
      <c r="N3" s="1"/>
      <c r="O3" s="1"/>
      <c r="P3" s="1"/>
      <c r="Q3" s="1"/>
    </row>
    <row r="4" spans="1:93" s="52" customFormat="1" ht="14.25" x14ac:dyDescent="0.2">
      <c r="A4" s="1"/>
      <c r="B4" s="1"/>
      <c r="C4" s="1" t="s">
        <v>25</v>
      </c>
      <c r="D4" s="1"/>
      <c r="E4" s="7"/>
      <c r="F4" s="7"/>
      <c r="G4" s="1"/>
      <c r="H4" s="1"/>
      <c r="I4" s="1"/>
      <c r="J4" s="1"/>
      <c r="K4" s="1"/>
      <c r="L4" s="1"/>
      <c r="M4" s="1"/>
      <c r="N4" s="1"/>
      <c r="O4" s="1"/>
      <c r="P4" s="1"/>
      <c r="Q4" s="1"/>
    </row>
    <row r="5" spans="1:93" s="52" customFormat="1" ht="14.25" x14ac:dyDescent="0.2">
      <c r="A5" s="1"/>
      <c r="B5" s="1"/>
      <c r="C5" s="1" t="s">
        <v>26</v>
      </c>
      <c r="D5" s="1"/>
      <c r="E5" s="53" t="s">
        <v>27</v>
      </c>
      <c r="F5" s="7"/>
      <c r="G5" s="1"/>
      <c r="H5" s="1"/>
      <c r="I5" s="1"/>
      <c r="J5" s="1"/>
      <c r="K5" s="1"/>
      <c r="L5" s="1"/>
      <c r="M5" s="1"/>
      <c r="N5" s="1"/>
      <c r="O5" s="1"/>
      <c r="P5" s="1"/>
      <c r="Q5" s="1"/>
    </row>
    <row r="6" spans="1:93" s="52" customFormat="1" ht="14.25" x14ac:dyDescent="0.2">
      <c r="A6" s="1"/>
      <c r="B6" s="1"/>
      <c r="C6" s="1" t="s">
        <v>28</v>
      </c>
      <c r="D6" s="1"/>
      <c r="E6" s="53" t="s">
        <v>29</v>
      </c>
      <c r="F6" s="7"/>
      <c r="G6" s="1"/>
      <c r="H6" s="1"/>
      <c r="I6" s="1"/>
      <c r="J6" s="1"/>
      <c r="K6" s="1"/>
      <c r="L6" s="1"/>
      <c r="M6" s="1"/>
      <c r="N6" s="1"/>
      <c r="O6" s="1"/>
      <c r="P6" s="1"/>
      <c r="Q6" s="1"/>
    </row>
    <row r="7" spans="1:93" s="52" customFormat="1" x14ac:dyDescent="0.25">
      <c r="A7" s="1"/>
      <c r="B7" s="1" t="s">
        <v>30</v>
      </c>
      <c r="C7" s="6"/>
      <c r="D7" s="1"/>
      <c r="E7" s="7"/>
      <c r="F7" s="7"/>
      <c r="G7" s="1"/>
      <c r="H7" s="1"/>
      <c r="I7" s="1"/>
      <c r="J7" s="1"/>
      <c r="K7" s="1"/>
      <c r="L7" s="1"/>
      <c r="M7" s="1"/>
      <c r="N7" s="1"/>
      <c r="O7" s="1"/>
      <c r="P7" s="1"/>
      <c r="Q7" s="1"/>
    </row>
    <row r="8" spans="1:93" s="52" customFormat="1" ht="6" customHeight="1" x14ac:dyDescent="0.25">
      <c r="A8" s="1"/>
      <c r="B8" s="1"/>
      <c r="C8" s="6"/>
      <c r="D8" s="1"/>
      <c r="E8" s="7"/>
      <c r="F8" s="7"/>
      <c r="G8" s="1"/>
      <c r="H8" s="1"/>
      <c r="I8" s="1"/>
      <c r="J8" s="1"/>
      <c r="K8" s="1"/>
      <c r="L8" s="1"/>
      <c r="M8" s="1"/>
      <c r="N8" s="1"/>
      <c r="O8" s="1"/>
      <c r="P8" s="1"/>
      <c r="Q8" s="1"/>
    </row>
    <row r="9" spans="1:93" s="52" customFormat="1" x14ac:dyDescent="0.25">
      <c r="A9" s="1"/>
      <c r="B9" s="1" t="s">
        <v>31</v>
      </c>
      <c r="C9" s="6"/>
      <c r="D9" s="1"/>
      <c r="E9" s="7"/>
      <c r="F9" s="7"/>
      <c r="G9" s="1"/>
      <c r="H9" s="1"/>
      <c r="I9" s="1"/>
      <c r="J9" s="1"/>
      <c r="K9" s="1"/>
      <c r="L9" s="1"/>
      <c r="M9" s="1"/>
      <c r="N9" s="1"/>
      <c r="O9" s="1"/>
      <c r="P9" s="1"/>
      <c r="Q9" s="1"/>
    </row>
    <row r="10" spans="1:93" s="52" customFormat="1" x14ac:dyDescent="0.25">
      <c r="A10" s="1"/>
      <c r="B10" s="1" t="s">
        <v>32</v>
      </c>
      <c r="C10" s="6"/>
      <c r="D10" s="1"/>
      <c r="E10" s="7"/>
      <c r="F10" s="7"/>
      <c r="G10" s="1"/>
      <c r="H10" s="1"/>
      <c r="I10" s="1"/>
      <c r="J10" s="1"/>
      <c r="K10" s="1"/>
      <c r="L10" s="1"/>
      <c r="M10" s="1"/>
      <c r="N10" s="1"/>
      <c r="O10" s="1"/>
      <c r="P10" s="1"/>
      <c r="Q10" s="1"/>
    </row>
    <row r="11" spans="1:93" s="52" customFormat="1" x14ac:dyDescent="0.25">
      <c r="A11" s="1"/>
      <c r="B11" s="1" t="s">
        <v>33</v>
      </c>
      <c r="C11" s="6"/>
      <c r="D11" s="1"/>
      <c r="E11" s="7"/>
      <c r="F11" s="7"/>
      <c r="G11" s="1"/>
      <c r="H11" s="1"/>
      <c r="I11" s="1"/>
      <c r="J11" s="1"/>
      <c r="K11" s="1"/>
      <c r="L11" s="1"/>
      <c r="M11" s="1"/>
      <c r="N11" s="1"/>
      <c r="O11" s="1"/>
      <c r="P11" s="1"/>
      <c r="Q11" s="1"/>
    </row>
    <row r="12" spans="1:93" s="52" customFormat="1" ht="15.75" thickBot="1" x14ac:dyDescent="0.3">
      <c r="C12" s="6"/>
      <c r="D12" s="1"/>
      <c r="E12" s="7"/>
      <c r="F12" s="7"/>
      <c r="G12" s="1"/>
      <c r="H12" s="1"/>
      <c r="I12" s="1"/>
      <c r="J12" s="1"/>
      <c r="K12" s="1"/>
      <c r="L12" s="1"/>
      <c r="M12" s="1"/>
      <c r="N12" s="1"/>
      <c r="O12" s="1"/>
      <c r="P12" s="1"/>
      <c r="Q12" s="1"/>
      <c r="T12" s="54"/>
    </row>
    <row r="13" spans="1:93" ht="6" customHeight="1" x14ac:dyDescent="0.25">
      <c r="B13" s="55"/>
      <c r="C13" s="56"/>
      <c r="D13" s="57"/>
      <c r="E13" s="58"/>
      <c r="F13" s="58"/>
      <c r="G13" s="57"/>
      <c r="H13" s="57"/>
      <c r="I13" s="57"/>
      <c r="J13" s="57"/>
      <c r="K13" s="57"/>
      <c r="L13" s="57"/>
      <c r="M13" s="57"/>
      <c r="N13" s="57"/>
      <c r="O13" s="57"/>
      <c r="P13" s="57"/>
      <c r="Q13" s="57"/>
      <c r="R13" s="57"/>
      <c r="S13" s="59"/>
      <c r="T13" s="1"/>
      <c r="U13" s="8"/>
    </row>
    <row r="14" spans="1:93" s="13" customFormat="1" ht="24" customHeight="1" x14ac:dyDescent="0.25">
      <c r="A14" s="12"/>
      <c r="B14" s="60"/>
      <c r="C14" s="243" t="s">
        <v>34</v>
      </c>
      <c r="D14" s="243"/>
      <c r="E14" s="243"/>
      <c r="F14" s="243"/>
      <c r="G14" s="243"/>
      <c r="H14" s="243"/>
      <c r="I14" s="243"/>
      <c r="J14" s="243"/>
      <c r="K14" s="243"/>
      <c r="L14" s="243"/>
      <c r="M14" s="243"/>
      <c r="N14" s="243"/>
      <c r="O14" s="243"/>
      <c r="P14" s="243"/>
      <c r="Q14" s="243"/>
      <c r="R14" s="243"/>
      <c r="S14" s="61"/>
      <c r="T14" s="12"/>
      <c r="U14" s="6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row>
    <row r="15" spans="1:93" ht="6" customHeight="1" x14ac:dyDescent="0.25">
      <c r="B15" s="63"/>
      <c r="C15" s="64"/>
      <c r="D15" s="65"/>
      <c r="E15" s="66"/>
      <c r="F15" s="66"/>
      <c r="G15" s="65"/>
      <c r="H15" s="65"/>
      <c r="I15" s="65"/>
      <c r="J15" s="65"/>
      <c r="K15" s="65"/>
      <c r="L15" s="65"/>
      <c r="M15" s="65"/>
      <c r="N15" s="65"/>
      <c r="O15" s="65"/>
      <c r="P15" s="65"/>
      <c r="Q15" s="65"/>
      <c r="R15" s="65"/>
      <c r="S15" s="67"/>
      <c r="T15" s="1"/>
      <c r="U15" s="8"/>
    </row>
    <row r="16" spans="1:93" s="13" customFormat="1" ht="32.1" customHeight="1" x14ac:dyDescent="0.25">
      <c r="A16" s="12"/>
      <c r="B16" s="60"/>
      <c r="C16" s="68" t="s">
        <v>35</v>
      </c>
      <c r="D16" s="69"/>
      <c r="E16" s="251" t="s">
        <v>36</v>
      </c>
      <c r="F16" s="251"/>
      <c r="G16" s="69"/>
      <c r="H16" s="69"/>
      <c r="I16" s="69"/>
      <c r="J16" s="70"/>
      <c r="K16" s="252" t="s">
        <v>37</v>
      </c>
      <c r="L16" s="252"/>
      <c r="M16" s="252"/>
      <c r="N16" s="252"/>
      <c r="O16" s="252"/>
      <c r="P16" s="252"/>
      <c r="Q16" s="252"/>
      <c r="R16" s="70"/>
      <c r="S16" s="71"/>
      <c r="T16" s="12"/>
      <c r="U16" s="6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row>
    <row r="17" spans="1:93" s="13" customFormat="1" ht="6" customHeight="1" x14ac:dyDescent="0.25">
      <c r="A17" s="12"/>
      <c r="B17" s="60"/>
      <c r="C17" s="72"/>
      <c r="D17" s="69"/>
      <c r="E17" s="73"/>
      <c r="F17" s="73"/>
      <c r="G17" s="69"/>
      <c r="H17" s="69"/>
      <c r="I17" s="69"/>
      <c r="J17" s="69"/>
      <c r="K17" s="69"/>
      <c r="L17" s="69"/>
      <c r="M17" s="69"/>
      <c r="N17" s="69"/>
      <c r="O17" s="69"/>
      <c r="P17" s="69"/>
      <c r="Q17" s="69"/>
      <c r="R17" s="69"/>
      <c r="S17" s="61"/>
      <c r="T17" s="12"/>
      <c r="U17" s="6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row>
    <row r="18" spans="1:93" s="13" customFormat="1" ht="32.1" customHeight="1" x14ac:dyDescent="0.25">
      <c r="A18" s="12"/>
      <c r="B18" s="60"/>
      <c r="C18" s="74" t="s">
        <v>38</v>
      </c>
      <c r="D18" s="69"/>
      <c r="E18" s="253" t="s">
        <v>39</v>
      </c>
      <c r="F18" s="253"/>
      <c r="G18" s="69"/>
      <c r="H18" s="69"/>
      <c r="I18" s="69"/>
      <c r="J18" s="69"/>
      <c r="K18" s="254">
        <v>1000000</v>
      </c>
      <c r="L18" s="254"/>
      <c r="M18" s="69"/>
      <c r="N18" s="69" t="s">
        <v>40</v>
      </c>
      <c r="O18" s="69"/>
      <c r="P18" s="69"/>
      <c r="Q18" s="69"/>
      <c r="R18" s="69"/>
      <c r="S18" s="61"/>
      <c r="T18" s="12"/>
      <c r="U18" s="6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row>
    <row r="19" spans="1:93" s="13" customFormat="1" ht="6" customHeight="1" x14ac:dyDescent="0.25">
      <c r="A19" s="12"/>
      <c r="B19" s="60"/>
      <c r="C19" s="72"/>
      <c r="D19" s="69"/>
      <c r="E19" s="73"/>
      <c r="F19" s="73"/>
      <c r="G19" s="69"/>
      <c r="H19" s="69"/>
      <c r="I19" s="69"/>
      <c r="J19" s="69"/>
      <c r="K19" s="69"/>
      <c r="L19" s="69"/>
      <c r="M19" s="69"/>
      <c r="N19" s="69"/>
      <c r="O19" s="69"/>
      <c r="P19" s="69"/>
      <c r="Q19" s="69"/>
      <c r="R19" s="69"/>
      <c r="S19" s="61"/>
      <c r="T19" s="12"/>
      <c r="U19" s="6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row>
    <row r="20" spans="1:93" s="13" customFormat="1" ht="32.1" customHeight="1" x14ac:dyDescent="0.25">
      <c r="A20" s="12"/>
      <c r="B20" s="60"/>
      <c r="C20" s="75" t="s">
        <v>41</v>
      </c>
      <c r="D20" s="69"/>
      <c r="E20" s="246">
        <v>200000</v>
      </c>
      <c r="F20" s="246"/>
      <c r="G20" s="76" t="s">
        <v>42</v>
      </c>
      <c r="H20" s="77"/>
      <c r="I20" s="77"/>
      <c r="J20" s="69"/>
      <c r="K20" s="247">
        <f>E20/$K$18</f>
        <v>0.2</v>
      </c>
      <c r="L20" s="247"/>
      <c r="M20" s="69"/>
      <c r="N20" s="69" t="s">
        <v>43</v>
      </c>
      <c r="O20" s="69"/>
      <c r="P20" s="69"/>
      <c r="Q20" s="69"/>
      <c r="R20" s="69"/>
      <c r="S20" s="61"/>
      <c r="T20" s="12"/>
      <c r="U20" s="6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row>
    <row r="21" spans="1:93" s="13" customFormat="1" ht="6" customHeight="1" x14ac:dyDescent="0.25">
      <c r="A21" s="12"/>
      <c r="B21" s="60"/>
      <c r="C21" s="72"/>
      <c r="D21" s="69"/>
      <c r="E21" s="78"/>
      <c r="F21" s="78"/>
      <c r="G21" s="76"/>
      <c r="H21" s="77"/>
      <c r="I21" s="77"/>
      <c r="J21" s="69"/>
      <c r="K21" s="79"/>
      <c r="L21" s="79"/>
      <c r="M21" s="69"/>
      <c r="N21" s="69"/>
      <c r="O21" s="69"/>
      <c r="P21" s="69"/>
      <c r="Q21" s="69"/>
      <c r="R21" s="69"/>
      <c r="S21" s="61"/>
      <c r="T21" s="12"/>
      <c r="U21" s="6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row>
    <row r="22" spans="1:93" s="13" customFormat="1" ht="32.1" customHeight="1" x14ac:dyDescent="0.25">
      <c r="A22" s="12"/>
      <c r="B22" s="60"/>
      <c r="C22" s="75" t="s">
        <v>44</v>
      </c>
      <c r="D22" s="69"/>
      <c r="E22" s="246">
        <v>75000</v>
      </c>
      <c r="F22" s="246"/>
      <c r="G22" s="76" t="s">
        <v>45</v>
      </c>
      <c r="H22" s="77"/>
      <c r="I22" s="77"/>
      <c r="J22" s="69"/>
      <c r="K22" s="247">
        <f>E22/$K$18</f>
        <v>7.4999999999999997E-2</v>
      </c>
      <c r="L22" s="247"/>
      <c r="M22" s="69"/>
      <c r="N22" s="69" t="s">
        <v>43</v>
      </c>
      <c r="O22" s="69"/>
      <c r="P22" s="69"/>
      <c r="Q22" s="69"/>
      <c r="R22" s="69"/>
      <c r="S22" s="61"/>
      <c r="T22" s="12"/>
      <c r="U22" s="6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row>
    <row r="23" spans="1:93" s="13" customFormat="1" ht="6" customHeight="1" x14ac:dyDescent="0.25">
      <c r="A23" s="12"/>
      <c r="B23" s="60"/>
      <c r="C23" s="72"/>
      <c r="D23" s="69"/>
      <c r="E23" s="78"/>
      <c r="F23" s="78"/>
      <c r="G23" s="69"/>
      <c r="H23" s="77"/>
      <c r="I23" s="77"/>
      <c r="J23" s="69"/>
      <c r="K23" s="79"/>
      <c r="L23" s="79"/>
      <c r="M23" s="69"/>
      <c r="N23" s="69"/>
      <c r="O23" s="69"/>
      <c r="P23" s="69"/>
      <c r="Q23" s="69"/>
      <c r="R23" s="69"/>
      <c r="S23" s="61"/>
      <c r="T23" s="12"/>
      <c r="U23" s="6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row>
    <row r="24" spans="1:93" s="13" customFormat="1" ht="32.1" customHeight="1" x14ac:dyDescent="0.25">
      <c r="A24" s="12"/>
      <c r="B24" s="60"/>
      <c r="C24" s="80" t="s">
        <v>46</v>
      </c>
      <c r="D24" s="81"/>
      <c r="E24" s="248">
        <f>E20+E22</f>
        <v>275000</v>
      </c>
      <c r="F24" s="248"/>
      <c r="G24" s="69"/>
      <c r="H24" s="77"/>
      <c r="I24" s="77"/>
      <c r="J24" s="69"/>
      <c r="K24" s="249">
        <f>E24/K18</f>
        <v>0.27500000000000002</v>
      </c>
      <c r="L24" s="249"/>
      <c r="M24" s="69"/>
      <c r="N24" s="81" t="s">
        <v>47</v>
      </c>
      <c r="O24" s="81"/>
      <c r="P24" s="69"/>
      <c r="Q24" s="69"/>
      <c r="R24" s="69"/>
      <c r="S24" s="61"/>
      <c r="T24" s="12"/>
      <c r="U24" s="6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row>
    <row r="25" spans="1:93" ht="6" customHeight="1" thickBot="1" x14ac:dyDescent="0.3">
      <c r="B25" s="82"/>
      <c r="C25" s="83"/>
      <c r="D25" s="84"/>
      <c r="E25" s="85"/>
      <c r="F25" s="85"/>
      <c r="G25" s="84"/>
      <c r="H25" s="84"/>
      <c r="I25" s="84"/>
      <c r="J25" s="84"/>
      <c r="K25" s="84"/>
      <c r="L25" s="84"/>
      <c r="M25" s="84"/>
      <c r="N25" s="84"/>
      <c r="O25" s="84"/>
      <c r="P25" s="84"/>
      <c r="Q25" s="84"/>
      <c r="R25" s="84"/>
      <c r="S25" s="86"/>
      <c r="T25" s="1"/>
      <c r="U25" s="8"/>
    </row>
    <row r="26" spans="1:93" s="52" customFormat="1" ht="12.75" x14ac:dyDescent="0.2">
      <c r="C26" s="87"/>
      <c r="E26" s="88"/>
      <c r="F26" s="88"/>
      <c r="T26" s="54"/>
    </row>
    <row r="27" spans="1:93" s="1" customFormat="1" ht="14.25" x14ac:dyDescent="0.2">
      <c r="B27" s="1" t="s">
        <v>48</v>
      </c>
      <c r="E27" s="7"/>
      <c r="F27" s="7"/>
    </row>
    <row r="28" spans="1:93" s="1" customFormat="1" ht="14.25" x14ac:dyDescent="0.2">
      <c r="B28" s="1" t="s">
        <v>49</v>
      </c>
      <c r="E28" s="7"/>
      <c r="F28" s="7"/>
    </row>
    <row r="29" spans="1:93" s="12" customFormat="1" ht="6" customHeight="1" thickBot="1" x14ac:dyDescent="0.3">
      <c r="C29" s="89"/>
      <c r="E29" s="90"/>
      <c r="F29" s="90"/>
    </row>
    <row r="30" spans="1:93" s="13" customFormat="1" ht="6" customHeight="1" x14ac:dyDescent="0.25">
      <c r="A30" s="12"/>
      <c r="B30" s="91"/>
      <c r="C30" s="92"/>
      <c r="D30" s="93"/>
      <c r="E30" s="94"/>
      <c r="F30" s="94"/>
      <c r="G30" s="93"/>
      <c r="H30" s="95"/>
      <c r="I30" s="95"/>
      <c r="J30" s="95"/>
      <c r="K30" s="95"/>
      <c r="L30" s="95"/>
      <c r="M30" s="95"/>
      <c r="N30" s="95"/>
      <c r="O30" s="95"/>
      <c r="P30" s="95"/>
      <c r="Q30" s="95"/>
      <c r="R30" s="95"/>
      <c r="S30" s="96"/>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row>
    <row r="31" spans="1:93" s="13" customFormat="1" ht="32.1" customHeight="1" x14ac:dyDescent="0.25">
      <c r="A31" s="12"/>
      <c r="B31" s="97"/>
      <c r="C31" s="75" t="s">
        <v>50</v>
      </c>
      <c r="E31" s="250">
        <v>0.25</v>
      </c>
      <c r="F31" s="250"/>
      <c r="G31" s="98"/>
      <c r="H31" s="99" t="s">
        <v>51</v>
      </c>
      <c r="I31" s="100"/>
      <c r="J31" s="12"/>
      <c r="K31" s="100"/>
      <c r="L31" s="100"/>
      <c r="M31" s="12"/>
      <c r="N31" s="12"/>
      <c r="O31" s="12"/>
      <c r="P31" s="12"/>
      <c r="Q31" s="12"/>
      <c r="R31" s="12"/>
      <c r="S31" s="101"/>
      <c r="T31" s="10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row>
    <row r="32" spans="1:93" s="13" customFormat="1" ht="6" customHeight="1" thickBot="1" x14ac:dyDescent="0.3">
      <c r="A32" s="12"/>
      <c r="B32" s="103"/>
      <c r="C32" s="104"/>
      <c r="D32" s="105"/>
      <c r="E32" s="106"/>
      <c r="F32" s="106"/>
      <c r="G32" s="105"/>
      <c r="H32" s="107"/>
      <c r="I32" s="107"/>
      <c r="J32" s="107"/>
      <c r="K32" s="107"/>
      <c r="L32" s="107"/>
      <c r="M32" s="107"/>
      <c r="N32" s="107"/>
      <c r="O32" s="107"/>
      <c r="P32" s="107"/>
      <c r="Q32" s="107"/>
      <c r="R32" s="107"/>
      <c r="S32" s="108"/>
      <c r="T32" s="10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row>
    <row r="33" spans="1:93" s="52" customFormat="1" x14ac:dyDescent="0.25">
      <c r="B33" s="1"/>
      <c r="C33" s="6"/>
      <c r="D33" s="1"/>
      <c r="E33" s="7"/>
      <c r="F33" s="7"/>
      <c r="G33" s="1"/>
      <c r="H33" s="1"/>
      <c r="I33" s="1"/>
      <c r="J33" s="1"/>
      <c r="K33" s="1"/>
      <c r="L33" s="1"/>
      <c r="M33" s="1"/>
      <c r="N33" s="1"/>
      <c r="T33" s="54"/>
    </row>
    <row r="34" spans="1:93" s="52" customFormat="1" ht="14.25" x14ac:dyDescent="0.2">
      <c r="B34" s="1" t="s">
        <v>52</v>
      </c>
      <c r="C34" s="1"/>
      <c r="D34" s="1"/>
      <c r="E34" s="7"/>
      <c r="F34" s="7"/>
      <c r="G34" s="1"/>
      <c r="H34" s="1"/>
      <c r="I34" s="1"/>
      <c r="J34" s="1"/>
      <c r="K34" s="1"/>
      <c r="L34" s="1"/>
      <c r="M34" s="1"/>
      <c r="N34" s="1"/>
    </row>
    <row r="35" spans="1:93" s="52" customFormat="1" ht="14.25" x14ac:dyDescent="0.2">
      <c r="B35" s="1" t="s">
        <v>53</v>
      </c>
      <c r="C35" s="1"/>
      <c r="D35" s="1"/>
      <c r="E35" s="7"/>
      <c r="F35" s="7"/>
      <c r="G35" s="1"/>
      <c r="H35" s="1"/>
      <c r="I35" s="1"/>
      <c r="J35" s="1"/>
      <c r="K35" s="1"/>
      <c r="L35" s="1"/>
      <c r="M35" s="1"/>
      <c r="N35" s="1"/>
    </row>
    <row r="36" spans="1:93" s="52" customFormat="1" ht="14.25" x14ac:dyDescent="0.2">
      <c r="B36" s="1" t="s">
        <v>54</v>
      </c>
      <c r="C36" s="1"/>
      <c r="D36" s="1"/>
      <c r="E36" s="7"/>
      <c r="F36" s="7"/>
      <c r="G36" s="1"/>
      <c r="H36" s="1"/>
      <c r="I36" s="1"/>
      <c r="J36" s="1"/>
      <c r="K36" s="1"/>
      <c r="L36" s="1"/>
      <c r="M36" s="1"/>
      <c r="N36" s="1"/>
    </row>
    <row r="37" spans="1:93" s="52" customFormat="1" ht="14.25" x14ac:dyDescent="0.2">
      <c r="B37" s="1" t="s">
        <v>55</v>
      </c>
      <c r="C37" s="1"/>
      <c r="D37" s="1"/>
      <c r="E37" s="7"/>
      <c r="F37" s="7"/>
      <c r="G37" s="1"/>
      <c r="H37" s="1"/>
      <c r="I37" s="1"/>
      <c r="J37" s="1"/>
      <c r="K37" s="1"/>
      <c r="L37" s="1"/>
      <c r="M37" s="1"/>
      <c r="N37" s="1"/>
    </row>
    <row r="38" spans="1:93" s="52" customFormat="1" ht="14.25" x14ac:dyDescent="0.2">
      <c r="B38" s="1" t="s">
        <v>56</v>
      </c>
      <c r="C38" s="1"/>
      <c r="D38" s="1"/>
      <c r="E38" s="7"/>
      <c r="F38" s="7"/>
      <c r="G38" s="1"/>
      <c r="H38" s="1"/>
      <c r="I38" s="1"/>
      <c r="J38" s="1"/>
      <c r="K38" s="1"/>
      <c r="L38" s="1"/>
      <c r="M38" s="1"/>
      <c r="N38" s="1"/>
    </row>
    <row r="39" spans="1:93" s="52" customFormat="1" ht="14.25" x14ac:dyDescent="0.2">
      <c r="B39" s="1" t="s">
        <v>57</v>
      </c>
      <c r="C39" s="1"/>
      <c r="D39" s="1"/>
      <c r="E39" s="7"/>
      <c r="F39" s="7"/>
      <c r="G39" s="1"/>
      <c r="H39" s="1"/>
      <c r="I39" s="1"/>
      <c r="J39" s="1"/>
      <c r="K39" s="1"/>
      <c r="L39" s="1"/>
      <c r="M39" s="1"/>
      <c r="N39" s="1"/>
    </row>
    <row r="40" spans="1:93" s="52" customFormat="1" ht="6" customHeight="1" x14ac:dyDescent="0.25">
      <c r="B40" s="6"/>
      <c r="C40" s="1"/>
      <c r="D40" s="1"/>
      <c r="E40" s="7"/>
      <c r="F40" s="7"/>
      <c r="G40" s="1"/>
      <c r="H40" s="1"/>
      <c r="I40" s="1"/>
      <c r="J40" s="1"/>
      <c r="K40" s="1"/>
      <c r="L40" s="1"/>
      <c r="M40" s="1"/>
      <c r="N40" s="1"/>
    </row>
    <row r="41" spans="1:93" s="52" customFormat="1" ht="14.25" x14ac:dyDescent="0.2">
      <c r="B41" s="1" t="s">
        <v>58</v>
      </c>
      <c r="C41" s="1"/>
      <c r="D41" s="1"/>
      <c r="E41" s="7"/>
      <c r="F41" s="7"/>
      <c r="G41" s="1"/>
      <c r="H41" s="1"/>
      <c r="I41" s="1"/>
      <c r="J41" s="1"/>
      <c r="K41" s="1"/>
      <c r="L41" s="1"/>
      <c r="M41" s="1"/>
      <c r="N41" s="1"/>
    </row>
    <row r="42" spans="1:93" s="2" customFormat="1" ht="6" customHeight="1" thickBot="1" x14ac:dyDescent="0.3">
      <c r="B42" s="1"/>
      <c r="C42" s="6"/>
      <c r="D42" s="1"/>
      <c r="E42" s="7"/>
      <c r="F42" s="7"/>
      <c r="G42" s="1"/>
      <c r="H42" s="1"/>
      <c r="I42" s="1"/>
      <c r="J42" s="1"/>
      <c r="K42" s="1"/>
      <c r="L42" s="1"/>
      <c r="M42" s="1"/>
      <c r="N42" s="1"/>
      <c r="O42" s="1"/>
      <c r="P42" s="1"/>
      <c r="Q42" s="1"/>
      <c r="R42" s="1"/>
      <c r="S42" s="1"/>
      <c r="T42" s="109"/>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row>
    <row r="43" spans="1:93" ht="6" customHeight="1" x14ac:dyDescent="0.25">
      <c r="B43" s="55"/>
      <c r="C43" s="56"/>
      <c r="D43" s="57"/>
      <c r="E43" s="58"/>
      <c r="F43" s="58"/>
      <c r="G43" s="57"/>
      <c r="H43" s="57"/>
      <c r="I43" s="57"/>
      <c r="J43" s="57"/>
      <c r="K43" s="57"/>
      <c r="L43" s="57"/>
      <c r="M43" s="57"/>
      <c r="N43" s="57"/>
      <c r="O43" s="57"/>
      <c r="P43" s="57"/>
      <c r="Q43" s="57"/>
      <c r="R43" s="57"/>
      <c r="S43" s="59"/>
      <c r="T43" s="1"/>
      <c r="U43" s="109"/>
    </row>
    <row r="44" spans="1:93" s="13" customFormat="1" ht="24" customHeight="1" x14ac:dyDescent="0.25">
      <c r="A44" s="12"/>
      <c r="B44" s="60"/>
      <c r="C44" s="243" t="s">
        <v>59</v>
      </c>
      <c r="D44" s="243"/>
      <c r="E44" s="243"/>
      <c r="F44" s="243"/>
      <c r="G44" s="243"/>
      <c r="H44" s="243"/>
      <c r="I44" s="243"/>
      <c r="J44" s="243"/>
      <c r="K44" s="243"/>
      <c r="L44" s="243"/>
      <c r="M44" s="243"/>
      <c r="N44" s="243"/>
      <c r="O44" s="243"/>
      <c r="P44" s="243"/>
      <c r="Q44" s="243"/>
      <c r="R44" s="243"/>
      <c r="S44" s="61"/>
      <c r="T44" s="12"/>
      <c r="U44" s="6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row>
    <row r="45" spans="1:93" ht="6" customHeight="1" x14ac:dyDescent="0.25">
      <c r="B45" s="63"/>
      <c r="C45" s="64"/>
      <c r="D45" s="65"/>
      <c r="E45" s="66"/>
      <c r="F45" s="66"/>
      <c r="G45" s="65"/>
      <c r="H45" s="65"/>
      <c r="I45" s="65"/>
      <c r="J45" s="65"/>
      <c r="K45" s="65"/>
      <c r="L45" s="65"/>
      <c r="M45" s="65"/>
      <c r="N45" s="65"/>
      <c r="O45" s="65"/>
      <c r="P45" s="65"/>
      <c r="Q45" s="65"/>
      <c r="R45" s="65"/>
      <c r="S45" s="67"/>
      <c r="T45" s="1"/>
      <c r="U45" s="8"/>
    </row>
    <row r="46" spans="1:93" s="13" customFormat="1" ht="32.1" customHeight="1" x14ac:dyDescent="0.25">
      <c r="A46" s="12"/>
      <c r="B46" s="60"/>
      <c r="C46" s="72"/>
      <c r="D46" s="69"/>
      <c r="E46" s="244" t="s">
        <v>60</v>
      </c>
      <c r="F46" s="244"/>
      <c r="G46" s="69"/>
      <c r="H46" s="244" t="s">
        <v>61</v>
      </c>
      <c r="I46" s="244"/>
      <c r="J46" s="70"/>
      <c r="K46" s="70"/>
      <c r="L46" s="70"/>
      <c r="M46" s="70"/>
      <c r="N46" s="70"/>
      <c r="O46" s="70"/>
      <c r="P46" s="70"/>
      <c r="Q46" s="70"/>
      <c r="R46" s="70"/>
      <c r="S46" s="71"/>
      <c r="T46" s="12"/>
      <c r="U46" s="10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row>
    <row r="47" spans="1:93" s="13" customFormat="1" ht="6" customHeight="1" x14ac:dyDescent="0.25">
      <c r="A47" s="12"/>
      <c r="B47" s="60"/>
      <c r="C47" s="72"/>
      <c r="D47" s="69"/>
      <c r="E47" s="73"/>
      <c r="F47" s="73"/>
      <c r="G47" s="69"/>
      <c r="H47" s="69"/>
      <c r="I47" s="69"/>
      <c r="J47" s="69"/>
      <c r="K47" s="69"/>
      <c r="L47" s="69"/>
      <c r="M47" s="69"/>
      <c r="N47" s="69"/>
      <c r="O47" s="69"/>
      <c r="P47" s="69"/>
      <c r="Q47" s="69"/>
      <c r="R47" s="69"/>
      <c r="S47" s="61"/>
      <c r="T47" s="12"/>
      <c r="U47" s="10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row>
    <row r="48" spans="1:93" s="13" customFormat="1" ht="32.1" customHeight="1" x14ac:dyDescent="0.25">
      <c r="A48" s="12"/>
      <c r="B48" s="60"/>
      <c r="C48" s="74" t="s">
        <v>38</v>
      </c>
      <c r="D48" s="69"/>
      <c r="E48" s="245">
        <v>500000</v>
      </c>
      <c r="F48" s="245"/>
      <c r="G48" s="69"/>
      <c r="H48" s="245">
        <v>1100000</v>
      </c>
      <c r="I48" s="245"/>
      <c r="J48" s="69"/>
      <c r="K48" s="110"/>
      <c r="L48" s="110"/>
      <c r="M48" s="69"/>
      <c r="N48" s="69"/>
      <c r="O48" s="69"/>
      <c r="P48" s="69"/>
      <c r="Q48" s="69"/>
      <c r="R48" s="69"/>
      <c r="S48" s="61"/>
      <c r="T48" s="12"/>
      <c r="U48" s="10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row>
    <row r="49" spans="1:93" s="13" customFormat="1" ht="6" customHeight="1" x14ac:dyDescent="0.25">
      <c r="A49" s="12"/>
      <c r="B49" s="60"/>
      <c r="C49" s="72"/>
      <c r="D49" s="69"/>
      <c r="E49" s="73"/>
      <c r="F49" s="73"/>
      <c r="G49" s="69"/>
      <c r="H49" s="69"/>
      <c r="I49" s="69"/>
      <c r="J49" s="69"/>
      <c r="K49" s="69"/>
      <c r="L49" s="69"/>
      <c r="M49" s="69"/>
      <c r="N49" s="69"/>
      <c r="O49" s="69"/>
      <c r="P49" s="69"/>
      <c r="Q49" s="69"/>
      <c r="R49" s="69"/>
      <c r="S49" s="61"/>
      <c r="T49" s="12"/>
      <c r="U49" s="10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row>
    <row r="50" spans="1:93" s="13" customFormat="1" ht="32.1" customHeight="1" x14ac:dyDescent="0.25">
      <c r="A50" s="12"/>
      <c r="B50" s="60"/>
      <c r="C50" s="72"/>
      <c r="D50" s="69"/>
      <c r="E50" s="244" t="s">
        <v>62</v>
      </c>
      <c r="F50" s="244"/>
      <c r="G50" s="69"/>
      <c r="H50" s="244" t="s">
        <v>63</v>
      </c>
      <c r="I50" s="244"/>
      <c r="J50" s="70"/>
      <c r="K50" s="70"/>
      <c r="L50" s="70"/>
      <c r="M50" s="70"/>
      <c r="N50" s="70"/>
      <c r="O50" s="70"/>
      <c r="P50" s="70"/>
      <c r="Q50" s="70"/>
      <c r="R50" s="70"/>
      <c r="S50" s="71"/>
      <c r="T50" s="12"/>
      <c r="U50" s="10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row>
    <row r="51" spans="1:93" s="13" customFormat="1" ht="6" customHeight="1" x14ac:dyDescent="0.25">
      <c r="A51" s="12"/>
      <c r="B51" s="60"/>
      <c r="C51" s="72"/>
      <c r="D51" s="69"/>
      <c r="E51" s="73"/>
      <c r="F51" s="73"/>
      <c r="G51" s="69"/>
      <c r="H51" s="69"/>
      <c r="I51" s="69"/>
      <c r="J51" s="69"/>
      <c r="K51" s="69"/>
      <c r="L51" s="69"/>
      <c r="M51" s="69"/>
      <c r="N51" s="69"/>
      <c r="O51" s="69"/>
      <c r="P51" s="69"/>
      <c r="Q51" s="69"/>
      <c r="R51" s="69"/>
      <c r="S51" s="61"/>
      <c r="T51" s="12"/>
      <c r="U51" s="10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row>
    <row r="52" spans="1:93" s="13" customFormat="1" ht="32.1" customHeight="1" x14ac:dyDescent="0.25">
      <c r="A52" s="12"/>
      <c r="B52" s="60"/>
      <c r="C52" s="75" t="s">
        <v>64</v>
      </c>
      <c r="D52" s="69"/>
      <c r="E52" s="242">
        <v>0.25</v>
      </c>
      <c r="F52" s="242"/>
      <c r="G52" s="111"/>
      <c r="H52" s="242">
        <v>1</v>
      </c>
      <c r="I52" s="242"/>
      <c r="J52" s="69"/>
      <c r="K52" s="112"/>
      <c r="L52" s="112"/>
      <c r="M52" s="69"/>
      <c r="N52" s="69"/>
      <c r="O52" s="69"/>
      <c r="P52" s="69"/>
      <c r="Q52" s="69"/>
      <c r="R52" s="69"/>
      <c r="S52" s="61"/>
      <c r="T52" s="12"/>
      <c r="U52" s="10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row>
    <row r="53" spans="1:93" s="13" customFormat="1" ht="6" customHeight="1" x14ac:dyDescent="0.25">
      <c r="A53" s="12"/>
      <c r="B53" s="60"/>
      <c r="C53" s="72"/>
      <c r="D53" s="69"/>
      <c r="E53" s="113"/>
      <c r="F53" s="113"/>
      <c r="G53" s="111"/>
      <c r="H53" s="114"/>
      <c r="I53" s="114"/>
      <c r="J53" s="69"/>
      <c r="K53" s="79"/>
      <c r="L53" s="79"/>
      <c r="M53" s="69"/>
      <c r="N53" s="69"/>
      <c r="O53" s="69"/>
      <c r="P53" s="69"/>
      <c r="Q53" s="69"/>
      <c r="R53" s="69"/>
      <c r="S53" s="61"/>
      <c r="T53" s="12"/>
      <c r="U53" s="10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row>
    <row r="54" spans="1:93" s="13" customFormat="1" ht="32.1" customHeight="1" x14ac:dyDescent="0.25">
      <c r="A54" s="12"/>
      <c r="B54" s="60"/>
      <c r="C54" s="75" t="s">
        <v>65</v>
      </c>
      <c r="D54" s="69"/>
      <c r="E54" s="242">
        <v>0</v>
      </c>
      <c r="F54" s="242"/>
      <c r="G54" s="111"/>
      <c r="H54" s="242">
        <v>1</v>
      </c>
      <c r="I54" s="242"/>
      <c r="J54" s="69"/>
      <c r="K54" s="112"/>
      <c r="L54" s="112"/>
      <c r="M54" s="69"/>
      <c r="N54" s="69"/>
      <c r="O54" s="69"/>
      <c r="P54" s="69"/>
      <c r="Q54" s="69"/>
      <c r="R54" s="69"/>
      <c r="S54" s="61"/>
      <c r="T54" s="12"/>
      <c r="U54" s="10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row>
    <row r="55" spans="1:93" s="115" customFormat="1" ht="6" customHeight="1" thickBot="1" x14ac:dyDescent="0.3">
      <c r="A55" s="1"/>
      <c r="B55" s="82"/>
      <c r="C55" s="83"/>
      <c r="D55" s="84"/>
      <c r="E55" s="85"/>
      <c r="F55" s="85"/>
      <c r="G55" s="84"/>
      <c r="H55" s="84"/>
      <c r="I55" s="84"/>
      <c r="J55" s="84"/>
      <c r="K55" s="84"/>
      <c r="L55" s="84"/>
      <c r="M55" s="84"/>
      <c r="N55" s="84"/>
      <c r="O55" s="84"/>
      <c r="P55" s="84"/>
      <c r="Q55" s="84"/>
      <c r="R55" s="84"/>
      <c r="S55" s="86"/>
      <c r="T55" s="1"/>
      <c r="U55" s="109"/>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row>
    <row r="56" spans="1:93" s="115" customFormat="1" ht="15" customHeight="1" x14ac:dyDescent="0.25">
      <c r="A56" s="1"/>
      <c r="B56" s="1"/>
      <c r="C56" s="6"/>
      <c r="D56" s="1"/>
      <c r="E56" s="7"/>
      <c r="F56" s="7"/>
      <c r="G56" s="1"/>
      <c r="H56" s="1"/>
      <c r="I56" s="1"/>
      <c r="J56" s="1"/>
      <c r="K56" s="1"/>
      <c r="L56" s="1"/>
      <c r="M56" s="1"/>
      <c r="N56" s="1"/>
      <c r="O56" s="1"/>
      <c r="P56" s="1"/>
      <c r="Q56" s="1"/>
      <c r="R56" s="1"/>
      <c r="S56" s="1"/>
      <c r="T56" s="109"/>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row>
    <row r="57" spans="1:93" s="116" customFormat="1" ht="12.75" x14ac:dyDescent="0.2">
      <c r="A57" s="52"/>
      <c r="B57" s="52" t="s">
        <v>66</v>
      </c>
      <c r="C57" s="87"/>
      <c r="D57" s="52"/>
      <c r="E57" s="88"/>
      <c r="F57" s="88"/>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row>
    <row r="58" spans="1:93" ht="6" customHeight="1" thickBot="1" x14ac:dyDescent="0.3">
      <c r="T58" s="109"/>
    </row>
    <row r="59" spans="1:93" ht="6" customHeight="1" x14ac:dyDescent="0.25">
      <c r="B59" s="117"/>
      <c r="C59" s="118"/>
      <c r="D59" s="119"/>
      <c r="E59" s="120"/>
      <c r="F59" s="120"/>
      <c r="G59" s="119"/>
      <c r="H59" s="119"/>
      <c r="I59" s="119"/>
      <c r="J59" s="119"/>
      <c r="K59" s="119"/>
      <c r="L59" s="119"/>
      <c r="M59" s="119"/>
      <c r="N59" s="119"/>
      <c r="O59" s="119"/>
      <c r="P59" s="119"/>
      <c r="Q59" s="119"/>
      <c r="R59" s="119"/>
      <c r="S59" s="121"/>
      <c r="T59" s="109"/>
    </row>
    <row r="60" spans="1:93" s="13" customFormat="1" ht="24" customHeight="1" x14ac:dyDescent="0.25">
      <c r="A60" s="12"/>
      <c r="B60" s="122"/>
      <c r="C60" s="243" t="s">
        <v>67</v>
      </c>
      <c r="D60" s="243"/>
      <c r="E60" s="243"/>
      <c r="F60" s="243"/>
      <c r="G60" s="243"/>
      <c r="H60" s="243"/>
      <c r="I60" s="243"/>
      <c r="J60" s="243"/>
      <c r="K60" s="243"/>
      <c r="L60" s="243"/>
      <c r="M60" s="243"/>
      <c r="N60" s="243"/>
      <c r="O60" s="243"/>
      <c r="P60" s="243"/>
      <c r="Q60" s="243"/>
      <c r="R60" s="243"/>
      <c r="S60" s="123"/>
      <c r="T60" s="10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row>
    <row r="61" spans="1:93" ht="6" customHeight="1" x14ac:dyDescent="0.25">
      <c r="B61" s="124"/>
      <c r="C61" s="125"/>
      <c r="D61" s="126"/>
      <c r="E61" s="127"/>
      <c r="F61" s="127"/>
      <c r="G61" s="126"/>
      <c r="H61" s="127"/>
      <c r="I61" s="127"/>
      <c r="J61" s="126"/>
      <c r="K61" s="127"/>
      <c r="L61" s="127"/>
      <c r="M61" s="126"/>
      <c r="N61" s="127"/>
      <c r="O61" s="127"/>
      <c r="P61" s="126"/>
      <c r="Q61" s="127"/>
      <c r="R61" s="127"/>
      <c r="S61" s="128"/>
      <c r="T61" s="109"/>
    </row>
    <row r="62" spans="1:93" s="13" customFormat="1" ht="24" customHeight="1" x14ac:dyDescent="0.25">
      <c r="A62" s="12"/>
      <c r="B62" s="122"/>
      <c r="C62" s="129"/>
      <c r="D62" s="130"/>
      <c r="E62" s="238" t="s">
        <v>68</v>
      </c>
      <c r="F62" s="238"/>
      <c r="G62" s="131"/>
      <c r="H62" s="238" t="s">
        <v>69</v>
      </c>
      <c r="I62" s="238"/>
      <c r="J62" s="131"/>
      <c r="K62" s="238" t="s">
        <v>70</v>
      </c>
      <c r="L62" s="238"/>
      <c r="M62" s="131"/>
      <c r="N62" s="238" t="s">
        <v>71</v>
      </c>
      <c r="O62" s="238"/>
      <c r="P62" s="131"/>
      <c r="Q62" s="238" t="s">
        <v>72</v>
      </c>
      <c r="R62" s="238"/>
      <c r="S62" s="123"/>
      <c r="T62" s="10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row>
    <row r="63" spans="1:93" ht="6" customHeight="1" x14ac:dyDescent="0.25">
      <c r="B63" s="124"/>
      <c r="C63" s="125"/>
      <c r="D63" s="126"/>
      <c r="E63" s="127"/>
      <c r="F63" s="127"/>
      <c r="G63" s="126"/>
      <c r="H63" s="127"/>
      <c r="I63" s="127"/>
      <c r="J63" s="126"/>
      <c r="K63" s="127"/>
      <c r="L63" s="127"/>
      <c r="M63" s="126"/>
      <c r="N63" s="127"/>
      <c r="O63" s="127"/>
      <c r="P63" s="126"/>
      <c r="Q63" s="127"/>
      <c r="R63" s="127"/>
      <c r="S63" s="128"/>
      <c r="T63" s="109"/>
    </row>
    <row r="64" spans="1:93" s="13" customFormat="1" ht="24" customHeight="1" x14ac:dyDescent="0.25">
      <c r="A64" s="12"/>
      <c r="B64" s="122"/>
      <c r="C64" s="132" t="s">
        <v>38</v>
      </c>
      <c r="D64" s="130"/>
      <c r="E64" s="241">
        <f ca="1">RANDBETWEEN($E$48,$H$48)</f>
        <v>564945</v>
      </c>
      <c r="F64" s="241"/>
      <c r="G64" s="133"/>
      <c r="H64" s="241">
        <f ca="1">RANDBETWEEN($E$48,$H$48)</f>
        <v>847795</v>
      </c>
      <c r="I64" s="241"/>
      <c r="J64" s="133"/>
      <c r="K64" s="241">
        <f ca="1">RANDBETWEEN($E$48,$H$48)</f>
        <v>513243</v>
      </c>
      <c r="L64" s="241"/>
      <c r="M64" s="133"/>
      <c r="N64" s="241">
        <f ca="1">RANDBETWEEN($E$48,$H$48)</f>
        <v>712524</v>
      </c>
      <c r="O64" s="241"/>
      <c r="P64" s="133"/>
      <c r="Q64" s="241">
        <f ca="1">RANDBETWEEN($E$48,$H$48)</f>
        <v>770534</v>
      </c>
      <c r="R64" s="241"/>
      <c r="S64" s="123"/>
      <c r="T64" s="102"/>
      <c r="U64" s="12"/>
      <c r="V64" s="12"/>
      <c r="W64" s="134"/>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row>
    <row r="65" spans="1:93" ht="6" customHeight="1" x14ac:dyDescent="0.25">
      <c r="B65" s="124"/>
      <c r="C65" s="125"/>
      <c r="D65" s="126"/>
      <c r="E65" s="127"/>
      <c r="F65" s="127"/>
      <c r="G65" s="126"/>
      <c r="H65" s="127"/>
      <c r="I65" s="127"/>
      <c r="J65" s="126"/>
      <c r="K65" s="127"/>
      <c r="L65" s="127"/>
      <c r="M65" s="126"/>
      <c r="N65" s="127"/>
      <c r="O65" s="127"/>
      <c r="P65" s="126"/>
      <c r="Q65" s="127"/>
      <c r="R65" s="127"/>
      <c r="S65" s="128"/>
      <c r="T65" s="109"/>
    </row>
    <row r="66" spans="1:93" s="13" customFormat="1" ht="24" customHeight="1" x14ac:dyDescent="0.25">
      <c r="A66" s="12"/>
      <c r="B66" s="122"/>
      <c r="C66" s="132" t="s">
        <v>64</v>
      </c>
      <c r="D66" s="130"/>
      <c r="E66" s="239">
        <f ca="1">RANDBETWEEN($E52*100,$H52*100)/100</f>
        <v>0.7</v>
      </c>
      <c r="F66" s="239"/>
      <c r="G66" s="130"/>
      <c r="H66" s="239">
        <f ca="1">RANDBETWEEN($E52*100,$H52*100)/100</f>
        <v>0.82</v>
      </c>
      <c r="I66" s="239"/>
      <c r="J66" s="130"/>
      <c r="K66" s="239">
        <f ca="1">RANDBETWEEN($E52*100,$H52*100)/100</f>
        <v>0.49</v>
      </c>
      <c r="L66" s="239"/>
      <c r="M66" s="130"/>
      <c r="N66" s="239">
        <f ca="1">RANDBETWEEN($E52*100,$H52*100)/100</f>
        <v>0.56000000000000005</v>
      </c>
      <c r="O66" s="239"/>
      <c r="P66" s="130"/>
      <c r="Q66" s="239">
        <f ca="1">RANDBETWEEN($E52*100,$H52*100)/100</f>
        <v>0.65</v>
      </c>
      <c r="R66" s="239"/>
      <c r="S66" s="123"/>
      <c r="T66" s="102"/>
      <c r="U66" s="12"/>
      <c r="V66" s="12"/>
      <c r="W66" s="134"/>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row>
    <row r="67" spans="1:93" ht="6" customHeight="1" x14ac:dyDescent="0.25">
      <c r="B67" s="124"/>
      <c r="C67" s="125"/>
      <c r="D67" s="126"/>
      <c r="E67" s="127"/>
      <c r="F67" s="127"/>
      <c r="G67" s="126"/>
      <c r="H67" s="127"/>
      <c r="I67" s="127"/>
      <c r="J67" s="126"/>
      <c r="K67" s="127"/>
      <c r="L67" s="127"/>
      <c r="M67" s="126"/>
      <c r="N67" s="127"/>
      <c r="O67" s="127"/>
      <c r="P67" s="126"/>
      <c r="Q67" s="127"/>
      <c r="R67" s="127"/>
      <c r="S67" s="128"/>
      <c r="T67" s="109"/>
    </row>
    <row r="68" spans="1:93" s="13" customFormat="1" ht="24" customHeight="1" x14ac:dyDescent="0.25">
      <c r="A68" s="12"/>
      <c r="B68" s="122"/>
      <c r="C68" s="132" t="s">
        <v>65</v>
      </c>
      <c r="D68" s="130"/>
      <c r="E68" s="239">
        <f ca="1">RANDBETWEEN($E54*100,$H54*100)/100</f>
        <v>0.4</v>
      </c>
      <c r="F68" s="239"/>
      <c r="G68" s="130"/>
      <c r="H68" s="239">
        <f ca="1">RANDBETWEEN($E54*100,$H54*100)/100</f>
        <v>0.75</v>
      </c>
      <c r="I68" s="239"/>
      <c r="J68" s="130"/>
      <c r="K68" s="239">
        <f ca="1">RANDBETWEEN($E54*100,$H54*100)/100</f>
        <v>0.8</v>
      </c>
      <c r="L68" s="239"/>
      <c r="M68" s="130"/>
      <c r="N68" s="239">
        <f ca="1">RANDBETWEEN($E54*100,$H54*100)/100</f>
        <v>0.72</v>
      </c>
      <c r="O68" s="239"/>
      <c r="P68" s="130"/>
      <c r="Q68" s="239">
        <f ca="1">RANDBETWEEN($E54*100,$H54*100)/100</f>
        <v>0.85</v>
      </c>
      <c r="R68" s="239"/>
      <c r="S68" s="123"/>
      <c r="T68" s="102"/>
      <c r="U68" s="12"/>
      <c r="V68" s="12"/>
      <c r="W68" s="134"/>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row>
    <row r="69" spans="1:93" ht="6" customHeight="1" x14ac:dyDescent="0.25">
      <c r="B69" s="135"/>
      <c r="C69" s="136"/>
      <c r="D69" s="137"/>
      <c r="E69" s="138"/>
      <c r="F69" s="138"/>
      <c r="G69" s="137"/>
      <c r="H69" s="137"/>
      <c r="I69" s="137"/>
      <c r="J69" s="137"/>
      <c r="K69" s="137"/>
      <c r="L69" s="137"/>
      <c r="M69" s="137"/>
      <c r="N69" s="137"/>
      <c r="O69" s="137"/>
      <c r="P69" s="137"/>
      <c r="Q69" s="137"/>
      <c r="R69" s="137"/>
      <c r="S69" s="139"/>
      <c r="T69" s="109"/>
    </row>
    <row r="70" spans="1:93" ht="6" customHeight="1" thickBot="1" x14ac:dyDescent="0.3">
      <c r="B70" s="140"/>
      <c r="C70" s="141"/>
      <c r="D70" s="142"/>
      <c r="E70" s="143"/>
      <c r="F70" s="143"/>
      <c r="G70" s="142"/>
      <c r="H70" s="143"/>
      <c r="I70" s="143"/>
      <c r="J70" s="142"/>
      <c r="K70" s="143"/>
      <c r="L70" s="143"/>
      <c r="M70" s="142"/>
      <c r="N70" s="143"/>
      <c r="O70" s="143"/>
      <c r="P70" s="142"/>
      <c r="Q70" s="143"/>
      <c r="R70" s="143"/>
      <c r="S70" s="144"/>
      <c r="T70" s="109"/>
    </row>
    <row r="71" spans="1:93" s="13" customFormat="1" ht="18" customHeight="1" thickBot="1" x14ac:dyDescent="0.3">
      <c r="A71" s="12"/>
      <c r="B71" s="122"/>
      <c r="C71" s="240" t="s">
        <v>73</v>
      </c>
      <c r="D71" s="240"/>
      <c r="E71" s="240"/>
      <c r="F71" s="240"/>
      <c r="G71" s="240"/>
      <c r="H71" s="240"/>
      <c r="I71" s="240"/>
      <c r="J71" s="240"/>
      <c r="K71" s="240"/>
      <c r="L71" s="240"/>
      <c r="M71" s="240"/>
      <c r="N71" s="240"/>
      <c r="O71" s="240"/>
      <c r="P71" s="240"/>
      <c r="Q71" s="240"/>
      <c r="R71" s="240"/>
      <c r="S71" s="123"/>
      <c r="T71" s="10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row>
    <row r="72" spans="1:93" ht="6" customHeight="1" thickBot="1" x14ac:dyDescent="0.3">
      <c r="B72" s="145"/>
      <c r="C72" s="146"/>
      <c r="D72" s="147"/>
      <c r="E72" s="148"/>
      <c r="F72" s="148"/>
      <c r="G72" s="147"/>
      <c r="H72" s="147"/>
      <c r="I72" s="147"/>
      <c r="J72" s="147"/>
      <c r="K72" s="147"/>
      <c r="L72" s="147"/>
      <c r="M72" s="147"/>
      <c r="N72" s="147"/>
      <c r="O72" s="147"/>
      <c r="P72" s="147"/>
      <c r="Q72" s="147"/>
      <c r="R72" s="147"/>
      <c r="S72" s="149"/>
      <c r="T72" s="109"/>
    </row>
    <row r="73" spans="1:93" s="152" customFormat="1" ht="6" customHeight="1" x14ac:dyDescent="0.2">
      <c r="A73" s="109"/>
      <c r="B73" s="109"/>
      <c r="C73" s="150"/>
      <c r="D73" s="109"/>
      <c r="E73" s="151"/>
      <c r="F73" s="151"/>
      <c r="G73" s="109"/>
      <c r="H73" s="109"/>
      <c r="I73" s="109"/>
      <c r="J73" s="109"/>
      <c r="K73" s="109"/>
      <c r="L73" s="109"/>
      <c r="M73" s="109"/>
      <c r="N73" s="52"/>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row>
    <row r="74" spans="1:93" s="116" customFormat="1" ht="32.25" customHeight="1" x14ac:dyDescent="0.2">
      <c r="A74" s="52"/>
      <c r="B74" s="1" t="s">
        <v>74</v>
      </c>
      <c r="C74" s="87"/>
      <c r="D74" s="52"/>
      <c r="E74" s="88"/>
      <c r="F74" s="88"/>
      <c r="G74" s="52"/>
      <c r="H74" s="52"/>
      <c r="I74" s="52"/>
      <c r="J74" s="52"/>
      <c r="K74" s="52"/>
      <c r="L74" s="52"/>
      <c r="M74" s="52"/>
      <c r="N74" s="52"/>
      <c r="O74" s="52"/>
      <c r="P74" s="52"/>
      <c r="Q74" s="52"/>
      <c r="R74" s="52"/>
      <c r="S74" s="52"/>
      <c r="T74" s="52"/>
      <c r="U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row>
    <row r="75" spans="1:93" ht="11.25" customHeight="1" thickBot="1" x14ac:dyDescent="0.3">
      <c r="B75" s="1"/>
      <c r="C75" s="6"/>
      <c r="D75" s="1"/>
      <c r="E75" s="7"/>
      <c r="F75" s="7"/>
      <c r="G75" s="1"/>
      <c r="H75" s="1"/>
      <c r="I75" s="1"/>
      <c r="J75" s="1"/>
      <c r="K75" s="1"/>
      <c r="L75" s="1"/>
      <c r="M75" s="1"/>
      <c r="N75" s="1"/>
      <c r="O75" s="1"/>
      <c r="P75" s="1"/>
      <c r="Q75" s="1"/>
      <c r="R75" s="1"/>
      <c r="S75" s="1"/>
      <c r="T75" s="109"/>
    </row>
    <row r="76" spans="1:93" ht="6" customHeight="1" x14ac:dyDescent="0.25">
      <c r="B76" s="117"/>
      <c r="C76" s="118"/>
      <c r="D76" s="119"/>
      <c r="E76" s="120"/>
      <c r="F76" s="120"/>
      <c r="G76" s="119"/>
      <c r="H76" s="119"/>
      <c r="I76" s="119"/>
      <c r="J76" s="119"/>
      <c r="K76" s="119"/>
      <c r="L76" s="119"/>
      <c r="M76" s="119"/>
      <c r="N76" s="119"/>
      <c r="O76" s="119"/>
      <c r="P76" s="119"/>
      <c r="Q76" s="119"/>
      <c r="R76" s="119"/>
      <c r="S76" s="121"/>
      <c r="T76" s="109"/>
    </row>
    <row r="77" spans="1:93" s="13" customFormat="1" ht="24" customHeight="1" x14ac:dyDescent="0.25">
      <c r="A77" s="12"/>
      <c r="B77" s="122"/>
      <c r="C77" s="237" t="s">
        <v>75</v>
      </c>
      <c r="D77" s="237"/>
      <c r="E77" s="237"/>
      <c r="F77" s="237"/>
      <c r="G77" s="237"/>
      <c r="H77" s="237"/>
      <c r="I77" s="237"/>
      <c r="J77" s="237"/>
      <c r="K77" s="237"/>
      <c r="L77" s="237"/>
      <c r="M77" s="237"/>
      <c r="N77" s="237"/>
      <c r="O77" s="237"/>
      <c r="P77" s="237"/>
      <c r="Q77" s="237"/>
      <c r="R77" s="237"/>
      <c r="S77" s="123"/>
      <c r="T77" s="10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row>
    <row r="78" spans="1:93" ht="6" customHeight="1" x14ac:dyDescent="0.25">
      <c r="B78" s="124"/>
      <c r="C78" s="125"/>
      <c r="D78" s="126"/>
      <c r="E78" s="127"/>
      <c r="F78" s="127"/>
      <c r="G78" s="126"/>
      <c r="H78" s="127"/>
      <c r="I78" s="127"/>
      <c r="J78" s="126"/>
      <c r="K78" s="127"/>
      <c r="L78" s="127"/>
      <c r="M78" s="126"/>
      <c r="N78" s="127"/>
      <c r="O78" s="127"/>
      <c r="P78" s="126"/>
      <c r="Q78" s="127"/>
      <c r="R78" s="127"/>
      <c r="S78" s="128"/>
      <c r="T78" s="109"/>
    </row>
    <row r="79" spans="1:93" s="13" customFormat="1" ht="24" customHeight="1" x14ac:dyDescent="0.2">
      <c r="A79" s="12"/>
      <c r="B79" s="122"/>
      <c r="C79" s="129"/>
      <c r="D79" s="130"/>
      <c r="E79" s="238" t="s">
        <v>68</v>
      </c>
      <c r="F79" s="238"/>
      <c r="G79" s="126"/>
      <c r="H79" s="238" t="s">
        <v>69</v>
      </c>
      <c r="I79" s="238"/>
      <c r="J79" s="131"/>
      <c r="K79" s="238" t="s">
        <v>70</v>
      </c>
      <c r="L79" s="238"/>
      <c r="M79" s="131"/>
      <c r="N79" s="238" t="s">
        <v>71</v>
      </c>
      <c r="O79" s="238"/>
      <c r="P79" s="131"/>
      <c r="Q79" s="238" t="s">
        <v>72</v>
      </c>
      <c r="R79" s="238"/>
      <c r="S79" s="123"/>
      <c r="T79" s="10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row>
    <row r="80" spans="1:93" ht="6" customHeight="1" x14ac:dyDescent="0.25">
      <c r="B80" s="124"/>
      <c r="C80" s="125"/>
      <c r="D80" s="126"/>
      <c r="E80" s="127"/>
      <c r="F80" s="127"/>
      <c r="G80" s="130"/>
      <c r="H80" s="127"/>
      <c r="I80" s="127"/>
      <c r="J80" s="126"/>
      <c r="K80" s="127"/>
      <c r="L80" s="127"/>
      <c r="M80" s="126"/>
      <c r="N80" s="127"/>
      <c r="O80" s="127"/>
      <c r="P80" s="126"/>
      <c r="Q80" s="127"/>
      <c r="R80" s="127"/>
      <c r="S80" s="128"/>
      <c r="T80" s="109"/>
    </row>
    <row r="81" spans="1:93" s="13" customFormat="1" ht="24" customHeight="1" x14ac:dyDescent="0.2">
      <c r="A81" s="12"/>
      <c r="B81" s="122"/>
      <c r="C81" s="153" t="s">
        <v>38</v>
      </c>
      <c r="D81" s="130"/>
      <c r="E81" s="235">
        <f ca="1">RANDBETWEEN($E$48,$H$48)</f>
        <v>1004751</v>
      </c>
      <c r="F81" s="235"/>
      <c r="G81" s="126"/>
      <c r="H81" s="235">
        <f ca="1">RANDBETWEEN($E$48,$H$48)</f>
        <v>519452</v>
      </c>
      <c r="I81" s="235"/>
      <c r="J81" s="130"/>
      <c r="K81" s="235">
        <f ca="1">RANDBETWEEN($E$48,$H$48)</f>
        <v>583850</v>
      </c>
      <c r="L81" s="235"/>
      <c r="M81" s="130"/>
      <c r="N81" s="235">
        <f ca="1">RANDBETWEEN($E$48,$H$48)</f>
        <v>596033</v>
      </c>
      <c r="O81" s="235"/>
      <c r="P81" s="130"/>
      <c r="Q81" s="235">
        <f ca="1">RANDBETWEEN($E$48,$H$48)</f>
        <v>860297</v>
      </c>
      <c r="R81" s="235"/>
      <c r="S81" s="123"/>
      <c r="T81" s="10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row>
    <row r="82" spans="1:93" ht="16.5" customHeight="1" x14ac:dyDescent="0.25">
      <c r="B82" s="124"/>
      <c r="C82" s="125"/>
      <c r="D82" s="126"/>
      <c r="E82" s="127"/>
      <c r="F82" s="127"/>
      <c r="G82" s="133"/>
      <c r="H82" s="127"/>
      <c r="I82" s="127"/>
      <c r="J82" s="126"/>
      <c r="K82" s="127"/>
      <c r="L82" s="127"/>
      <c r="M82" s="126"/>
      <c r="N82" s="127"/>
      <c r="O82" s="127"/>
      <c r="P82" s="126"/>
      <c r="Q82" s="127"/>
      <c r="R82" s="127"/>
      <c r="S82" s="128"/>
      <c r="T82" s="109"/>
    </row>
    <row r="83" spans="1:93" s="13" customFormat="1" ht="24" customHeight="1" x14ac:dyDescent="0.2">
      <c r="A83" s="12"/>
      <c r="B83" s="122"/>
      <c r="C83" s="153" t="s">
        <v>64</v>
      </c>
      <c r="D83" s="130"/>
      <c r="E83" s="235">
        <f ca="1">(E66-$E$31)/(1-$E$31)*$E$20</f>
        <v>120000</v>
      </c>
      <c r="F83" s="235"/>
      <c r="G83" s="154"/>
      <c r="H83" s="235">
        <f ca="1">(H66-$E$31)/(1-$E$31)*$E$20</f>
        <v>151999.99999999997</v>
      </c>
      <c r="I83" s="235"/>
      <c r="J83" s="133"/>
      <c r="K83" s="235">
        <f ca="1">(K66-$E$31)/(1-$E$31)*$E$20</f>
        <v>64000</v>
      </c>
      <c r="L83" s="235"/>
      <c r="M83" s="133"/>
      <c r="N83" s="235">
        <f ca="1">(N66-$E$31)/(1-$E$31)*$E$20</f>
        <v>82666.666666666672</v>
      </c>
      <c r="O83" s="235"/>
      <c r="P83" s="133"/>
      <c r="Q83" s="235">
        <f ca="1">(Q66-$E$31)/(1-$E$31)*$E$20</f>
        <v>106666.66666666667</v>
      </c>
      <c r="R83" s="235"/>
      <c r="S83" s="123"/>
      <c r="T83" s="102"/>
      <c r="U83" s="12"/>
      <c r="V83" s="12"/>
      <c r="W83" s="134"/>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row>
    <row r="84" spans="1:93" s="152" customFormat="1" ht="14.25" x14ac:dyDescent="0.2">
      <c r="A84" s="109"/>
      <c r="B84" s="155"/>
      <c r="C84" s="154" t="s">
        <v>76</v>
      </c>
      <c r="D84" s="156"/>
      <c r="E84" s="154"/>
      <c r="F84" s="154"/>
      <c r="G84" s="126"/>
      <c r="H84" s="154"/>
      <c r="I84" s="154"/>
      <c r="J84" s="154"/>
      <c r="K84" s="154"/>
      <c r="L84" s="154"/>
      <c r="M84" s="154"/>
      <c r="N84" s="154"/>
      <c r="O84" s="154"/>
      <c r="P84" s="154"/>
      <c r="Q84" s="154"/>
      <c r="R84" s="154"/>
      <c r="S84" s="157"/>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09"/>
      <c r="CH84" s="109"/>
      <c r="CI84" s="109"/>
      <c r="CJ84" s="109"/>
      <c r="CK84" s="109"/>
      <c r="CL84" s="109"/>
      <c r="CM84" s="109"/>
      <c r="CN84" s="109"/>
      <c r="CO84" s="109"/>
    </row>
    <row r="85" spans="1:93" ht="6" customHeight="1" x14ac:dyDescent="0.25">
      <c r="B85" s="124"/>
      <c r="C85" s="125"/>
      <c r="D85" s="126"/>
      <c r="E85" s="127"/>
      <c r="F85" s="127"/>
      <c r="G85" s="130"/>
      <c r="H85" s="127"/>
      <c r="I85" s="127"/>
      <c r="J85" s="126"/>
      <c r="K85" s="127"/>
      <c r="L85" s="127"/>
      <c r="M85" s="126"/>
      <c r="N85" s="127"/>
      <c r="O85" s="127"/>
      <c r="P85" s="126"/>
      <c r="Q85" s="127"/>
      <c r="R85" s="127"/>
      <c r="S85" s="128"/>
      <c r="T85" s="109"/>
    </row>
    <row r="86" spans="1:93" s="13" customFormat="1" ht="24" customHeight="1" x14ac:dyDescent="0.2">
      <c r="A86" s="12"/>
      <c r="B86" s="122"/>
      <c r="C86" s="153" t="s">
        <v>65</v>
      </c>
      <c r="D86" s="130"/>
      <c r="E86" s="235">
        <f ca="1">E68*E66*$E$22</f>
        <v>20999.999999999996</v>
      </c>
      <c r="F86" s="235"/>
      <c r="G86" s="154"/>
      <c r="H86" s="235">
        <f ca="1">H68*H66*$E$22</f>
        <v>46125</v>
      </c>
      <c r="I86" s="235"/>
      <c r="J86" s="130"/>
      <c r="K86" s="235">
        <f ca="1">K68*K66*$E$22</f>
        <v>29400</v>
      </c>
      <c r="L86" s="235"/>
      <c r="M86" s="130"/>
      <c r="N86" s="235">
        <f ca="1">N68*N66*$E$22</f>
        <v>30240</v>
      </c>
      <c r="O86" s="235"/>
      <c r="P86" s="130"/>
      <c r="Q86" s="235">
        <f ca="1">Q68*Q66*$E$22</f>
        <v>41437.5</v>
      </c>
      <c r="R86" s="235"/>
      <c r="S86" s="123"/>
      <c r="T86" s="102"/>
      <c r="U86" s="12"/>
      <c r="V86" s="12"/>
      <c r="W86" s="134"/>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row>
    <row r="87" spans="1:93" s="152" customFormat="1" ht="14.25" x14ac:dyDescent="0.2">
      <c r="A87" s="109"/>
      <c r="B87" s="155"/>
      <c r="C87" s="154" t="s">
        <v>77</v>
      </c>
      <c r="D87" s="156"/>
      <c r="E87" s="154"/>
      <c r="F87" s="154"/>
      <c r="G87" s="126"/>
      <c r="H87" s="154"/>
      <c r="I87" s="154"/>
      <c r="J87" s="154"/>
      <c r="K87" s="154"/>
      <c r="L87" s="154"/>
      <c r="M87" s="154"/>
      <c r="N87" s="154"/>
      <c r="O87" s="154"/>
      <c r="P87" s="154"/>
      <c r="Q87" s="154"/>
      <c r="R87" s="154"/>
      <c r="S87" s="157"/>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c r="CD87" s="109"/>
      <c r="CE87" s="109"/>
      <c r="CF87" s="109"/>
      <c r="CG87" s="109"/>
      <c r="CH87" s="109"/>
      <c r="CI87" s="109"/>
      <c r="CJ87" s="109"/>
      <c r="CK87" s="109"/>
      <c r="CL87" s="109"/>
      <c r="CM87" s="109"/>
      <c r="CN87" s="109"/>
      <c r="CO87" s="109"/>
    </row>
    <row r="88" spans="1:93" ht="6" customHeight="1" thickBot="1" x14ac:dyDescent="0.3">
      <c r="B88" s="124"/>
      <c r="C88" s="125"/>
      <c r="D88" s="126"/>
      <c r="E88" s="127"/>
      <c r="F88" s="127"/>
      <c r="G88" s="129"/>
      <c r="H88" s="127"/>
      <c r="I88" s="127"/>
      <c r="J88" s="126"/>
      <c r="K88" s="127"/>
      <c r="L88" s="127"/>
      <c r="M88" s="126"/>
      <c r="N88" s="127"/>
      <c r="O88" s="127"/>
      <c r="P88" s="126"/>
      <c r="Q88" s="127"/>
      <c r="R88" s="127"/>
      <c r="S88" s="128"/>
      <c r="T88" s="109"/>
    </row>
    <row r="89" spans="1:93" s="164" customFormat="1" ht="24" customHeight="1" thickBot="1" x14ac:dyDescent="0.3">
      <c r="A89" s="89"/>
      <c r="B89" s="158"/>
      <c r="C89" s="159" t="s">
        <v>78</v>
      </c>
      <c r="D89" s="129"/>
      <c r="E89" s="236">
        <f ca="1">E81-(E83+E86)</f>
        <v>863751</v>
      </c>
      <c r="F89" s="236"/>
      <c r="G89" s="160"/>
      <c r="H89" s="236">
        <f ca="1">H81-(H83+H86)</f>
        <v>321327</v>
      </c>
      <c r="I89" s="236"/>
      <c r="J89" s="129"/>
      <c r="K89" s="236">
        <f ca="1">K81-(K83+K86)</f>
        <v>490450</v>
      </c>
      <c r="L89" s="236"/>
      <c r="M89" s="129"/>
      <c r="N89" s="236">
        <f ca="1">N81-(N83+N86)</f>
        <v>483126.33333333331</v>
      </c>
      <c r="O89" s="236"/>
      <c r="P89" s="129"/>
      <c r="Q89" s="236">
        <f ca="1">Q81-(Q83+Q86)</f>
        <v>712192.83333333326</v>
      </c>
      <c r="R89" s="236"/>
      <c r="S89" s="161"/>
      <c r="T89" s="162"/>
      <c r="U89" s="89"/>
      <c r="V89" s="89"/>
      <c r="W89" s="163"/>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row>
    <row r="90" spans="1:93" s="170" customFormat="1" ht="21.75" customHeight="1" x14ac:dyDescent="0.25">
      <c r="A90" s="165"/>
      <c r="B90" s="166"/>
      <c r="C90" s="167" t="s">
        <v>79</v>
      </c>
      <c r="D90" s="160"/>
      <c r="E90" s="234">
        <f ca="1">_xlfn.RANK.EQ(E89,$E$89:$R$89,1)</f>
        <v>5</v>
      </c>
      <c r="F90" s="234"/>
      <c r="G90" s="160"/>
      <c r="H90" s="234">
        <f ca="1">_xlfn.RANK.EQ(H89,$E$89:$R$89,1)</f>
        <v>1</v>
      </c>
      <c r="I90" s="234"/>
      <c r="J90" s="160"/>
      <c r="K90" s="234">
        <f ca="1">_xlfn.RANK.EQ(K89,$E$89:$R$89,1)</f>
        <v>3</v>
      </c>
      <c r="L90" s="234"/>
      <c r="M90" s="160"/>
      <c r="N90" s="234">
        <f ca="1">_xlfn.RANK.EQ(N89,$E$89:$R$89,1)</f>
        <v>2</v>
      </c>
      <c r="O90" s="234"/>
      <c r="P90" s="160"/>
      <c r="Q90" s="234">
        <f ca="1">_xlfn.RANK.EQ(Q89,$E$89:$R$89,1)</f>
        <v>4</v>
      </c>
      <c r="R90" s="234"/>
      <c r="S90" s="168"/>
      <c r="T90" s="165"/>
      <c r="U90" s="165"/>
      <c r="V90" s="165"/>
      <c r="W90" s="169"/>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row>
    <row r="91" spans="1:93" ht="6" customHeight="1" thickBot="1" x14ac:dyDescent="0.3">
      <c r="B91" s="145"/>
      <c r="C91" s="146"/>
      <c r="D91" s="147"/>
      <c r="E91" s="148"/>
      <c r="F91" s="148"/>
      <c r="G91" s="147"/>
      <c r="H91" s="147"/>
      <c r="I91" s="147"/>
      <c r="J91" s="147"/>
      <c r="K91" s="147"/>
      <c r="L91" s="147"/>
      <c r="M91" s="147"/>
      <c r="N91" s="147"/>
      <c r="O91" s="147"/>
      <c r="P91" s="147"/>
      <c r="Q91" s="147"/>
      <c r="R91" s="147"/>
      <c r="S91" s="149"/>
      <c r="T91" s="109"/>
    </row>
    <row r="92" spans="1:93" s="2" customFormat="1" ht="16.5" customHeight="1" x14ac:dyDescent="0.25">
      <c r="A92" s="1"/>
      <c r="B92" s="1"/>
      <c r="C92" s="6"/>
      <c r="D92" s="1"/>
      <c r="E92" s="7"/>
      <c r="F92" s="7"/>
      <c r="G92" s="1"/>
      <c r="H92" s="7"/>
      <c r="I92" s="7"/>
      <c r="J92" s="1"/>
      <c r="K92" s="7"/>
      <c r="L92" s="7"/>
      <c r="M92" s="1"/>
      <c r="N92" s="7"/>
      <c r="O92" s="7"/>
      <c r="P92" s="1"/>
      <c r="Q92" s="7"/>
      <c r="R92" s="7"/>
      <c r="S92" s="1"/>
      <c r="T92" s="109"/>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row>
    <row r="93" spans="1:93" s="109" customFormat="1" ht="11.25" x14ac:dyDescent="0.2">
      <c r="C93" s="150"/>
      <c r="E93" s="151"/>
      <c r="F93" s="151"/>
    </row>
    <row r="94" spans="1:93" s="8" customFormat="1" ht="6" customHeight="1" x14ac:dyDescent="0.2">
      <c r="C94" s="171"/>
      <c r="E94" s="172"/>
      <c r="F94" s="172"/>
      <c r="G94" s="172"/>
      <c r="H94" s="172"/>
      <c r="I94" s="172"/>
      <c r="J94" s="172"/>
      <c r="K94" s="172"/>
      <c r="L94" s="172"/>
      <c r="M94" s="172"/>
      <c r="N94" s="172"/>
      <c r="O94" s="172"/>
      <c r="P94" s="172"/>
      <c r="Q94" s="172"/>
    </row>
    <row r="95" spans="1:93" s="1" customFormat="1" x14ac:dyDescent="0.25">
      <c r="C95" s="6"/>
      <c r="E95" s="7"/>
      <c r="F95" s="7"/>
      <c r="T95" s="8"/>
    </row>
    <row r="96" spans="1:93" s="1" customFormat="1" x14ac:dyDescent="0.25">
      <c r="C96" s="6"/>
      <c r="E96" s="7"/>
      <c r="F96" s="7"/>
      <c r="T96" s="8"/>
    </row>
    <row r="97" spans="3:20" s="1" customFormat="1" x14ac:dyDescent="0.25">
      <c r="C97" s="6"/>
      <c r="E97" s="7"/>
      <c r="F97" s="7"/>
      <c r="T97" s="8"/>
    </row>
    <row r="98" spans="3:20" s="1" customFormat="1" x14ac:dyDescent="0.25">
      <c r="C98" s="6"/>
      <c r="E98" s="7"/>
      <c r="F98" s="7"/>
      <c r="T98" s="8"/>
    </row>
    <row r="99" spans="3:20" s="1" customFormat="1" x14ac:dyDescent="0.25">
      <c r="C99" s="6"/>
      <c r="E99" s="7"/>
      <c r="F99" s="7"/>
      <c r="T99" s="8"/>
    </row>
    <row r="100" spans="3:20" s="1" customFormat="1" x14ac:dyDescent="0.25">
      <c r="C100" s="6"/>
      <c r="E100" s="7"/>
      <c r="F100" s="7"/>
      <c r="T100" s="8"/>
    </row>
    <row r="101" spans="3:20" s="1" customFormat="1" x14ac:dyDescent="0.25">
      <c r="C101" s="6"/>
      <c r="E101" s="7"/>
      <c r="F101" s="7"/>
      <c r="T101" s="8"/>
    </row>
    <row r="102" spans="3:20" s="1" customFormat="1" x14ac:dyDescent="0.25">
      <c r="C102" s="6"/>
      <c r="E102" s="7"/>
      <c r="F102" s="7"/>
      <c r="T102" s="8"/>
    </row>
    <row r="103" spans="3:20" s="1" customFormat="1" x14ac:dyDescent="0.25">
      <c r="C103" s="6"/>
      <c r="E103" s="7"/>
      <c r="F103" s="7"/>
      <c r="T103" s="8"/>
    </row>
    <row r="104" spans="3:20" s="1" customFormat="1" x14ac:dyDescent="0.25">
      <c r="C104" s="6"/>
      <c r="E104" s="7"/>
      <c r="F104" s="7"/>
      <c r="T104" s="8"/>
    </row>
    <row r="105" spans="3:20" s="1" customFormat="1" x14ac:dyDescent="0.25">
      <c r="C105" s="6"/>
      <c r="E105" s="7"/>
      <c r="F105" s="7"/>
      <c r="T105" s="8"/>
    </row>
    <row r="106" spans="3:20" s="1" customFormat="1" x14ac:dyDescent="0.25">
      <c r="C106" s="6"/>
      <c r="E106" s="7"/>
      <c r="F106" s="7"/>
      <c r="T106" s="8"/>
    </row>
    <row r="107" spans="3:20" s="1" customFormat="1" x14ac:dyDescent="0.25">
      <c r="C107" s="6"/>
      <c r="E107" s="7"/>
      <c r="F107" s="7"/>
      <c r="T107" s="8"/>
    </row>
    <row r="108" spans="3:20" s="1" customFormat="1" x14ac:dyDescent="0.25">
      <c r="C108" s="6"/>
      <c r="E108" s="7"/>
      <c r="F108" s="7"/>
      <c r="T108" s="8"/>
    </row>
    <row r="109" spans="3:20" s="1" customFormat="1" x14ac:dyDescent="0.25">
      <c r="C109" s="6"/>
      <c r="E109" s="7"/>
      <c r="F109" s="7"/>
      <c r="T109" s="8"/>
    </row>
    <row r="110" spans="3:20" s="1" customFormat="1" x14ac:dyDescent="0.25">
      <c r="C110" s="6"/>
      <c r="E110" s="7"/>
      <c r="F110" s="7"/>
      <c r="T110" s="8"/>
    </row>
    <row r="111" spans="3:20" s="1" customFormat="1" x14ac:dyDescent="0.25">
      <c r="C111" s="6"/>
      <c r="E111" s="7"/>
      <c r="F111" s="7"/>
      <c r="T111" s="8"/>
    </row>
    <row r="112" spans="3:20" s="1" customFormat="1" x14ac:dyDescent="0.25">
      <c r="C112" s="6"/>
      <c r="E112" s="7"/>
      <c r="F112" s="7"/>
      <c r="T112" s="8"/>
    </row>
    <row r="113" spans="3:20" s="1" customFormat="1" x14ac:dyDescent="0.25">
      <c r="C113" s="6"/>
      <c r="E113" s="7"/>
      <c r="F113" s="7"/>
      <c r="T113" s="8"/>
    </row>
    <row r="114" spans="3:20" s="1" customFormat="1" x14ac:dyDescent="0.25">
      <c r="C114" s="6"/>
      <c r="E114" s="7"/>
      <c r="F114" s="7"/>
      <c r="T114" s="8"/>
    </row>
    <row r="115" spans="3:20" s="1" customFormat="1" x14ac:dyDescent="0.25">
      <c r="C115" s="6"/>
      <c r="E115" s="7"/>
      <c r="F115" s="7"/>
      <c r="T115" s="8"/>
    </row>
    <row r="116" spans="3:20" s="1" customFormat="1" x14ac:dyDescent="0.25">
      <c r="C116" s="6"/>
      <c r="E116" s="7"/>
      <c r="F116" s="7"/>
      <c r="T116" s="8"/>
    </row>
    <row r="117" spans="3:20" s="1" customFormat="1" x14ac:dyDescent="0.25">
      <c r="C117" s="6"/>
      <c r="E117" s="7"/>
      <c r="F117" s="7"/>
      <c r="T117" s="8"/>
    </row>
    <row r="118" spans="3:20" s="1" customFormat="1" x14ac:dyDescent="0.25">
      <c r="C118" s="6"/>
      <c r="E118" s="7"/>
      <c r="F118" s="7"/>
      <c r="T118" s="8"/>
    </row>
    <row r="119" spans="3:20" s="1" customFormat="1" x14ac:dyDescent="0.25">
      <c r="C119" s="6"/>
      <c r="E119" s="7"/>
      <c r="F119" s="7"/>
      <c r="T119" s="8"/>
    </row>
    <row r="120" spans="3:20" s="1" customFormat="1" x14ac:dyDescent="0.25">
      <c r="C120" s="6"/>
      <c r="E120" s="7"/>
      <c r="F120" s="7"/>
      <c r="T120" s="8"/>
    </row>
    <row r="121" spans="3:20" s="1" customFormat="1" x14ac:dyDescent="0.25">
      <c r="C121" s="6"/>
      <c r="E121" s="7"/>
      <c r="F121" s="7"/>
      <c r="T121" s="8"/>
    </row>
    <row r="122" spans="3:20" s="1" customFormat="1" x14ac:dyDescent="0.25">
      <c r="C122" s="6"/>
      <c r="E122" s="7"/>
      <c r="F122" s="7"/>
      <c r="T122" s="8"/>
    </row>
    <row r="123" spans="3:20" s="1" customFormat="1" x14ac:dyDescent="0.25">
      <c r="C123" s="6"/>
      <c r="E123" s="7"/>
      <c r="F123" s="7"/>
      <c r="T123" s="8"/>
    </row>
    <row r="124" spans="3:20" s="1" customFormat="1" x14ac:dyDescent="0.25">
      <c r="C124" s="6"/>
      <c r="E124" s="7"/>
      <c r="F124" s="7"/>
      <c r="T124" s="8"/>
    </row>
    <row r="125" spans="3:20" s="1" customFormat="1" x14ac:dyDescent="0.25">
      <c r="C125" s="6"/>
      <c r="E125" s="7"/>
      <c r="F125" s="7"/>
      <c r="T125" s="8"/>
    </row>
    <row r="126" spans="3:20" s="1" customFormat="1" x14ac:dyDescent="0.25">
      <c r="C126" s="6"/>
      <c r="E126" s="7"/>
      <c r="F126" s="7"/>
      <c r="T126" s="8"/>
    </row>
    <row r="127" spans="3:20" s="1" customFormat="1" x14ac:dyDescent="0.25">
      <c r="C127" s="6"/>
      <c r="E127" s="7"/>
      <c r="F127" s="7"/>
      <c r="T127" s="8"/>
    </row>
    <row r="128" spans="3:20" s="1" customFormat="1" x14ac:dyDescent="0.25">
      <c r="C128" s="6"/>
      <c r="E128" s="7"/>
      <c r="F128" s="7"/>
      <c r="T128" s="8"/>
    </row>
    <row r="129" spans="3:20" s="1" customFormat="1" x14ac:dyDescent="0.25">
      <c r="C129" s="6"/>
      <c r="E129" s="7"/>
      <c r="F129" s="7"/>
      <c r="T129" s="8"/>
    </row>
    <row r="130" spans="3:20" s="1" customFormat="1" x14ac:dyDescent="0.25">
      <c r="C130" s="6"/>
      <c r="E130" s="7"/>
      <c r="F130" s="7"/>
      <c r="T130" s="8"/>
    </row>
    <row r="131" spans="3:20" s="1" customFormat="1" x14ac:dyDescent="0.25">
      <c r="C131" s="6"/>
      <c r="E131" s="7"/>
      <c r="F131" s="7"/>
      <c r="T131" s="8"/>
    </row>
    <row r="132" spans="3:20" s="1" customFormat="1" x14ac:dyDescent="0.25">
      <c r="C132" s="6"/>
      <c r="E132" s="7"/>
      <c r="F132" s="7"/>
      <c r="T132" s="8"/>
    </row>
    <row r="133" spans="3:20" s="1" customFormat="1" x14ac:dyDescent="0.25">
      <c r="C133" s="6"/>
      <c r="E133" s="7"/>
      <c r="F133" s="7"/>
      <c r="T133" s="8"/>
    </row>
    <row r="134" spans="3:20" s="1" customFormat="1" x14ac:dyDescent="0.25">
      <c r="C134" s="6"/>
      <c r="E134" s="7"/>
      <c r="F134" s="7"/>
      <c r="T134" s="8"/>
    </row>
    <row r="135" spans="3:20" s="1" customFormat="1" x14ac:dyDescent="0.25">
      <c r="C135" s="6"/>
      <c r="E135" s="7"/>
      <c r="F135" s="7"/>
      <c r="T135" s="8"/>
    </row>
    <row r="136" spans="3:20" s="1" customFormat="1" x14ac:dyDescent="0.25">
      <c r="C136" s="6"/>
      <c r="E136" s="7"/>
      <c r="F136" s="7"/>
      <c r="T136" s="8"/>
    </row>
    <row r="137" spans="3:20" s="1" customFormat="1" x14ac:dyDescent="0.25">
      <c r="C137" s="6"/>
      <c r="E137" s="7"/>
      <c r="F137" s="7"/>
      <c r="T137" s="8"/>
    </row>
    <row r="138" spans="3:20" s="1" customFormat="1" x14ac:dyDescent="0.25">
      <c r="C138" s="6"/>
      <c r="E138" s="7"/>
      <c r="F138" s="7"/>
      <c r="T138" s="8"/>
    </row>
    <row r="139" spans="3:20" s="1" customFormat="1" x14ac:dyDescent="0.25">
      <c r="C139" s="6"/>
      <c r="E139" s="7"/>
      <c r="F139" s="7"/>
      <c r="T139" s="8"/>
    </row>
    <row r="140" spans="3:20" s="1" customFormat="1" x14ac:dyDescent="0.25">
      <c r="C140" s="6"/>
      <c r="E140" s="7"/>
      <c r="F140" s="7"/>
      <c r="T140" s="8"/>
    </row>
    <row r="141" spans="3:20" s="1" customFormat="1" x14ac:dyDescent="0.25">
      <c r="C141" s="6"/>
      <c r="E141" s="7"/>
      <c r="F141" s="7"/>
      <c r="T141" s="8"/>
    </row>
    <row r="142" spans="3:20" s="1" customFormat="1" x14ac:dyDescent="0.25">
      <c r="C142" s="6"/>
      <c r="E142" s="7"/>
      <c r="F142" s="7"/>
      <c r="T142" s="8"/>
    </row>
    <row r="143" spans="3:20" s="1" customFormat="1" x14ac:dyDescent="0.25">
      <c r="C143" s="6"/>
      <c r="E143" s="7"/>
      <c r="F143" s="7"/>
      <c r="T143" s="8"/>
    </row>
    <row r="144" spans="3:20" s="1" customFormat="1" x14ac:dyDescent="0.25">
      <c r="C144" s="6"/>
      <c r="E144" s="7"/>
      <c r="F144" s="7"/>
      <c r="T144" s="8"/>
    </row>
    <row r="145" spans="3:20" s="1" customFormat="1" x14ac:dyDescent="0.25">
      <c r="C145" s="6"/>
      <c r="E145" s="7"/>
      <c r="F145" s="7"/>
      <c r="T145" s="8"/>
    </row>
    <row r="146" spans="3:20" s="1" customFormat="1" x14ac:dyDescent="0.25">
      <c r="C146" s="6"/>
      <c r="E146" s="7"/>
      <c r="F146" s="7"/>
      <c r="T146" s="8"/>
    </row>
    <row r="147" spans="3:20" s="1" customFormat="1" x14ac:dyDescent="0.25">
      <c r="C147" s="6"/>
      <c r="E147" s="7"/>
      <c r="F147" s="7"/>
      <c r="T147" s="8"/>
    </row>
    <row r="148" spans="3:20" s="1" customFormat="1" x14ac:dyDescent="0.25">
      <c r="C148" s="6"/>
      <c r="E148" s="7"/>
      <c r="F148" s="7"/>
      <c r="T148" s="8"/>
    </row>
    <row r="149" spans="3:20" s="1" customFormat="1" x14ac:dyDescent="0.25">
      <c r="C149" s="6"/>
      <c r="E149" s="7"/>
      <c r="F149" s="7"/>
      <c r="T149" s="8"/>
    </row>
    <row r="150" spans="3:20" s="1" customFormat="1" x14ac:dyDescent="0.25">
      <c r="C150" s="6"/>
      <c r="E150" s="7"/>
      <c r="F150" s="7"/>
      <c r="T150" s="8"/>
    </row>
    <row r="151" spans="3:20" s="1" customFormat="1" x14ac:dyDescent="0.25">
      <c r="C151" s="6"/>
      <c r="E151" s="7"/>
      <c r="F151" s="7"/>
      <c r="T151" s="8"/>
    </row>
    <row r="152" spans="3:20" s="1" customFormat="1" x14ac:dyDescent="0.25">
      <c r="C152" s="6"/>
      <c r="E152" s="7"/>
      <c r="F152" s="7"/>
      <c r="T152" s="8"/>
    </row>
    <row r="153" spans="3:20" s="1" customFormat="1" x14ac:dyDescent="0.25">
      <c r="C153" s="6"/>
      <c r="E153" s="7"/>
      <c r="F153" s="7"/>
      <c r="T153" s="8"/>
    </row>
    <row r="154" spans="3:20" s="1" customFormat="1" x14ac:dyDescent="0.25">
      <c r="C154" s="6"/>
      <c r="E154" s="7"/>
      <c r="F154" s="7"/>
      <c r="T154" s="8"/>
    </row>
    <row r="155" spans="3:20" s="1" customFormat="1" x14ac:dyDescent="0.25">
      <c r="C155" s="6"/>
      <c r="E155" s="7"/>
      <c r="F155" s="7"/>
      <c r="T155" s="8"/>
    </row>
    <row r="156" spans="3:20" s="1" customFormat="1" x14ac:dyDescent="0.25">
      <c r="C156" s="6"/>
      <c r="E156" s="7"/>
      <c r="F156" s="7"/>
      <c r="T156" s="8"/>
    </row>
    <row r="157" spans="3:20" s="1" customFormat="1" x14ac:dyDescent="0.25">
      <c r="C157" s="6"/>
      <c r="E157" s="7"/>
      <c r="F157" s="7"/>
      <c r="T157" s="8"/>
    </row>
    <row r="158" spans="3:20" s="1" customFormat="1" x14ac:dyDescent="0.25">
      <c r="C158" s="6"/>
      <c r="E158" s="7"/>
      <c r="F158" s="7"/>
      <c r="T158" s="8"/>
    </row>
    <row r="159" spans="3:20" s="1" customFormat="1" x14ac:dyDescent="0.25">
      <c r="C159" s="6"/>
      <c r="E159" s="7"/>
      <c r="F159" s="7"/>
      <c r="T159" s="8"/>
    </row>
    <row r="160" spans="3:20" s="1" customFormat="1" x14ac:dyDescent="0.25">
      <c r="C160" s="6"/>
      <c r="E160" s="7"/>
      <c r="F160" s="7"/>
      <c r="T160" s="8"/>
    </row>
    <row r="161" spans="3:20" s="1" customFormat="1" x14ac:dyDescent="0.25">
      <c r="C161" s="6"/>
      <c r="E161" s="7"/>
      <c r="F161" s="7"/>
      <c r="T161" s="8"/>
    </row>
    <row r="162" spans="3:20" s="1" customFormat="1" x14ac:dyDescent="0.25">
      <c r="C162" s="6"/>
      <c r="E162" s="7"/>
      <c r="F162" s="7"/>
      <c r="T162" s="8"/>
    </row>
    <row r="163" spans="3:20" s="1" customFormat="1" x14ac:dyDescent="0.25">
      <c r="C163" s="6"/>
      <c r="E163" s="7"/>
      <c r="F163" s="7"/>
      <c r="T163" s="8"/>
    </row>
    <row r="164" spans="3:20" s="1" customFormat="1" x14ac:dyDescent="0.25">
      <c r="C164" s="6"/>
      <c r="E164" s="7"/>
      <c r="F164" s="7"/>
      <c r="T164" s="8"/>
    </row>
    <row r="165" spans="3:20" s="1" customFormat="1" x14ac:dyDescent="0.25">
      <c r="C165" s="6"/>
      <c r="E165" s="7"/>
      <c r="F165" s="7"/>
      <c r="T165" s="8"/>
    </row>
    <row r="166" spans="3:20" s="1" customFormat="1" x14ac:dyDescent="0.25">
      <c r="C166" s="6"/>
      <c r="E166" s="7"/>
      <c r="F166" s="7"/>
      <c r="T166" s="8"/>
    </row>
    <row r="167" spans="3:20" s="1" customFormat="1" x14ac:dyDescent="0.25">
      <c r="C167" s="6"/>
      <c r="E167" s="7"/>
      <c r="F167" s="7"/>
      <c r="T167" s="8"/>
    </row>
    <row r="168" spans="3:20" s="1" customFormat="1" x14ac:dyDescent="0.25">
      <c r="C168" s="6"/>
      <c r="E168" s="7"/>
      <c r="F168" s="7"/>
      <c r="T168" s="8"/>
    </row>
    <row r="169" spans="3:20" s="1" customFormat="1" x14ac:dyDescent="0.25">
      <c r="C169" s="6"/>
      <c r="E169" s="7"/>
      <c r="F169" s="7"/>
      <c r="T169" s="8"/>
    </row>
    <row r="170" spans="3:20" s="1" customFormat="1" x14ac:dyDescent="0.25">
      <c r="C170" s="6"/>
      <c r="E170" s="7"/>
      <c r="F170" s="7"/>
      <c r="T170" s="8"/>
    </row>
    <row r="171" spans="3:20" s="1" customFormat="1" x14ac:dyDescent="0.25">
      <c r="C171" s="6"/>
      <c r="E171" s="7"/>
      <c r="F171" s="7"/>
      <c r="T171" s="8"/>
    </row>
    <row r="172" spans="3:20" s="1" customFormat="1" x14ac:dyDescent="0.25">
      <c r="C172" s="6"/>
      <c r="E172" s="7"/>
      <c r="F172" s="7"/>
      <c r="T172" s="8"/>
    </row>
    <row r="173" spans="3:20" s="1" customFormat="1" x14ac:dyDescent="0.25">
      <c r="C173" s="6"/>
      <c r="E173" s="7"/>
      <c r="F173" s="7"/>
      <c r="T173" s="8"/>
    </row>
    <row r="174" spans="3:20" s="1" customFormat="1" x14ac:dyDescent="0.25">
      <c r="C174" s="6"/>
      <c r="E174" s="7"/>
      <c r="F174" s="7"/>
      <c r="T174" s="8"/>
    </row>
    <row r="175" spans="3:20" s="1" customFormat="1" x14ac:dyDescent="0.25">
      <c r="C175" s="6"/>
      <c r="E175" s="7"/>
      <c r="F175" s="7"/>
      <c r="T175" s="8"/>
    </row>
    <row r="176" spans="3:20" s="1" customFormat="1" x14ac:dyDescent="0.25">
      <c r="C176" s="6"/>
      <c r="E176" s="7"/>
      <c r="F176" s="7"/>
      <c r="T176" s="8"/>
    </row>
    <row r="177" spans="3:20" s="1" customFormat="1" x14ac:dyDescent="0.25">
      <c r="C177" s="6"/>
      <c r="E177" s="7"/>
      <c r="F177" s="7"/>
      <c r="T177" s="8"/>
    </row>
    <row r="178" spans="3:20" s="1" customFormat="1" x14ac:dyDescent="0.25">
      <c r="C178" s="6"/>
      <c r="E178" s="7"/>
      <c r="F178" s="7"/>
      <c r="T178" s="8"/>
    </row>
    <row r="179" spans="3:20" s="1" customFormat="1" x14ac:dyDescent="0.25">
      <c r="C179" s="6"/>
      <c r="E179" s="7"/>
      <c r="F179" s="7"/>
      <c r="T179" s="8"/>
    </row>
    <row r="180" spans="3:20" s="1" customFormat="1" x14ac:dyDescent="0.25">
      <c r="C180" s="6"/>
      <c r="E180" s="7"/>
      <c r="F180" s="7"/>
      <c r="T180" s="8"/>
    </row>
    <row r="181" spans="3:20" s="1" customFormat="1" x14ac:dyDescent="0.25">
      <c r="C181" s="6"/>
      <c r="E181" s="7"/>
      <c r="F181" s="7"/>
      <c r="T181" s="8"/>
    </row>
    <row r="182" spans="3:20" s="1" customFormat="1" x14ac:dyDescent="0.25">
      <c r="C182" s="6"/>
      <c r="E182" s="7"/>
      <c r="F182" s="7"/>
      <c r="T182" s="8"/>
    </row>
    <row r="183" spans="3:20" s="1" customFormat="1" x14ac:dyDescent="0.25">
      <c r="C183" s="6"/>
      <c r="E183" s="7"/>
      <c r="F183" s="7"/>
      <c r="T183" s="8"/>
    </row>
    <row r="184" spans="3:20" s="1" customFormat="1" x14ac:dyDescent="0.25">
      <c r="C184" s="6"/>
      <c r="E184" s="7"/>
      <c r="F184" s="7"/>
      <c r="T184" s="8"/>
    </row>
    <row r="185" spans="3:20" s="1" customFormat="1" x14ac:dyDescent="0.25">
      <c r="C185" s="6"/>
      <c r="E185" s="7"/>
      <c r="F185" s="7"/>
      <c r="T185" s="8"/>
    </row>
    <row r="186" spans="3:20" s="1" customFormat="1" x14ac:dyDescent="0.25">
      <c r="C186" s="6"/>
      <c r="E186" s="7"/>
      <c r="F186" s="7"/>
      <c r="T186" s="8"/>
    </row>
    <row r="187" spans="3:20" s="1" customFormat="1" x14ac:dyDescent="0.25">
      <c r="C187" s="6"/>
      <c r="E187" s="7"/>
      <c r="F187" s="7"/>
      <c r="T187" s="8"/>
    </row>
    <row r="188" spans="3:20" s="1" customFormat="1" x14ac:dyDescent="0.25">
      <c r="C188" s="6"/>
      <c r="E188" s="7"/>
      <c r="F188" s="7"/>
      <c r="T188" s="8"/>
    </row>
    <row r="189" spans="3:20" s="1" customFormat="1" x14ac:dyDescent="0.25">
      <c r="C189" s="6"/>
      <c r="E189" s="7"/>
      <c r="F189" s="7"/>
      <c r="T189" s="8"/>
    </row>
    <row r="190" spans="3:20" s="1" customFormat="1" x14ac:dyDescent="0.25">
      <c r="C190" s="6"/>
      <c r="E190" s="7"/>
      <c r="F190" s="7"/>
      <c r="T190" s="8"/>
    </row>
    <row r="191" spans="3:20" s="1" customFormat="1" x14ac:dyDescent="0.25">
      <c r="C191" s="6"/>
      <c r="E191" s="7"/>
      <c r="F191" s="7"/>
      <c r="T191" s="8"/>
    </row>
    <row r="192" spans="3:20" s="1" customFormat="1" x14ac:dyDescent="0.25">
      <c r="C192" s="6"/>
      <c r="E192" s="7"/>
      <c r="F192" s="7"/>
      <c r="T192" s="8"/>
    </row>
    <row r="193" spans="3:20" s="1" customFormat="1" x14ac:dyDescent="0.25">
      <c r="C193" s="6"/>
      <c r="E193" s="7"/>
      <c r="F193" s="7"/>
      <c r="T193" s="8"/>
    </row>
    <row r="194" spans="3:20" s="1" customFormat="1" x14ac:dyDescent="0.25">
      <c r="C194" s="6"/>
      <c r="E194" s="7"/>
      <c r="F194" s="7"/>
      <c r="T194" s="8"/>
    </row>
    <row r="195" spans="3:20" s="1" customFormat="1" x14ac:dyDescent="0.25">
      <c r="C195" s="6"/>
      <c r="E195" s="7"/>
      <c r="F195" s="7"/>
      <c r="T195" s="8"/>
    </row>
    <row r="196" spans="3:20" s="1" customFormat="1" x14ac:dyDescent="0.25">
      <c r="C196" s="6"/>
      <c r="E196" s="7"/>
      <c r="F196" s="7"/>
      <c r="T196" s="8"/>
    </row>
    <row r="197" spans="3:20" s="1" customFormat="1" x14ac:dyDescent="0.25">
      <c r="C197" s="6"/>
      <c r="E197" s="7"/>
      <c r="F197" s="7"/>
      <c r="T197" s="8"/>
    </row>
    <row r="198" spans="3:20" s="1" customFormat="1" x14ac:dyDescent="0.25">
      <c r="C198" s="6"/>
      <c r="E198" s="7"/>
      <c r="F198" s="7"/>
      <c r="T198" s="8"/>
    </row>
    <row r="199" spans="3:20" s="1" customFormat="1" x14ac:dyDescent="0.25">
      <c r="C199" s="6"/>
      <c r="E199" s="7"/>
      <c r="F199" s="7"/>
      <c r="T199" s="8"/>
    </row>
    <row r="200" spans="3:20" s="1" customFormat="1" x14ac:dyDescent="0.25">
      <c r="C200" s="6"/>
      <c r="E200" s="7"/>
      <c r="F200" s="7"/>
      <c r="T200" s="8"/>
    </row>
    <row r="201" spans="3:20" s="1" customFormat="1" x14ac:dyDescent="0.25">
      <c r="C201" s="6"/>
      <c r="E201" s="7"/>
      <c r="F201" s="7"/>
      <c r="T201" s="8"/>
    </row>
    <row r="202" spans="3:20" s="1" customFormat="1" x14ac:dyDescent="0.25">
      <c r="C202" s="6"/>
      <c r="E202" s="7"/>
      <c r="F202" s="7"/>
      <c r="T202" s="8"/>
    </row>
    <row r="203" spans="3:20" s="1" customFormat="1" x14ac:dyDescent="0.25">
      <c r="C203" s="6"/>
      <c r="E203" s="7"/>
      <c r="F203" s="7"/>
      <c r="T203" s="8"/>
    </row>
    <row r="204" spans="3:20" s="1" customFormat="1" x14ac:dyDescent="0.25">
      <c r="C204" s="6"/>
      <c r="E204" s="7"/>
      <c r="F204" s="7"/>
      <c r="T204" s="8"/>
    </row>
    <row r="205" spans="3:20" s="1" customFormat="1" x14ac:dyDescent="0.25">
      <c r="C205" s="6"/>
      <c r="E205" s="7"/>
      <c r="F205" s="7"/>
      <c r="T205" s="8"/>
    </row>
    <row r="206" spans="3:20" s="1" customFormat="1" x14ac:dyDescent="0.25">
      <c r="C206" s="6"/>
      <c r="E206" s="7"/>
      <c r="F206" s="7"/>
      <c r="T206" s="8"/>
    </row>
    <row r="207" spans="3:20" s="1" customFormat="1" x14ac:dyDescent="0.25">
      <c r="C207" s="6"/>
      <c r="E207" s="7"/>
      <c r="F207" s="7"/>
      <c r="T207" s="8"/>
    </row>
    <row r="208" spans="3:20" s="1" customFormat="1" x14ac:dyDescent="0.25">
      <c r="C208" s="6"/>
      <c r="E208" s="7"/>
      <c r="F208" s="7"/>
      <c r="T208" s="8"/>
    </row>
    <row r="209" spans="3:20" s="1" customFormat="1" x14ac:dyDescent="0.25">
      <c r="C209" s="6"/>
      <c r="E209" s="7"/>
      <c r="F209" s="7"/>
      <c r="T209" s="8"/>
    </row>
    <row r="210" spans="3:20" s="1" customFormat="1" x14ac:dyDescent="0.25">
      <c r="C210" s="6"/>
      <c r="E210" s="7"/>
      <c r="F210" s="7"/>
      <c r="T210" s="8"/>
    </row>
    <row r="211" spans="3:20" s="1" customFormat="1" x14ac:dyDescent="0.25">
      <c r="C211" s="6"/>
      <c r="E211" s="7"/>
      <c r="F211" s="7"/>
      <c r="T211" s="8"/>
    </row>
    <row r="212" spans="3:20" s="1" customFormat="1" x14ac:dyDescent="0.25">
      <c r="C212" s="6"/>
      <c r="E212" s="7"/>
      <c r="F212" s="7"/>
      <c r="T212" s="8"/>
    </row>
    <row r="213" spans="3:20" s="1" customFormat="1" x14ac:dyDescent="0.25">
      <c r="C213" s="6"/>
      <c r="E213" s="7"/>
      <c r="F213" s="7"/>
      <c r="T213" s="8"/>
    </row>
    <row r="214" spans="3:20" s="1" customFormat="1" x14ac:dyDescent="0.25">
      <c r="C214" s="6"/>
      <c r="E214" s="7"/>
      <c r="F214" s="7"/>
      <c r="T214" s="8"/>
    </row>
    <row r="215" spans="3:20" s="1" customFormat="1" x14ac:dyDescent="0.25">
      <c r="C215" s="6"/>
      <c r="E215" s="7"/>
      <c r="F215" s="7"/>
      <c r="T215" s="8"/>
    </row>
    <row r="216" spans="3:20" s="1" customFormat="1" x14ac:dyDescent="0.25">
      <c r="C216" s="6"/>
      <c r="E216" s="7"/>
      <c r="F216" s="7"/>
      <c r="T216" s="8"/>
    </row>
    <row r="217" spans="3:20" s="1" customFormat="1" x14ac:dyDescent="0.25">
      <c r="C217" s="6"/>
      <c r="E217" s="7"/>
      <c r="F217" s="7"/>
      <c r="T217" s="8"/>
    </row>
    <row r="218" spans="3:20" s="1" customFormat="1" x14ac:dyDescent="0.25">
      <c r="C218" s="6"/>
      <c r="E218" s="7"/>
      <c r="F218" s="7"/>
      <c r="T218" s="8"/>
    </row>
    <row r="219" spans="3:20" s="1" customFormat="1" x14ac:dyDescent="0.25">
      <c r="C219" s="6"/>
      <c r="E219" s="7"/>
      <c r="F219" s="7"/>
      <c r="T219" s="8"/>
    </row>
    <row r="220" spans="3:20" s="1" customFormat="1" x14ac:dyDescent="0.25">
      <c r="C220" s="6"/>
      <c r="E220" s="7"/>
      <c r="F220" s="7"/>
      <c r="T220" s="8"/>
    </row>
    <row r="221" spans="3:20" s="1" customFormat="1" x14ac:dyDescent="0.25">
      <c r="C221" s="6"/>
      <c r="E221" s="7"/>
      <c r="F221" s="7"/>
      <c r="T221" s="8"/>
    </row>
    <row r="222" spans="3:20" s="1" customFormat="1" x14ac:dyDescent="0.25">
      <c r="C222" s="6"/>
      <c r="E222" s="7"/>
      <c r="F222" s="7"/>
      <c r="T222" s="8"/>
    </row>
    <row r="223" spans="3:20" s="1" customFormat="1" x14ac:dyDescent="0.25">
      <c r="C223" s="6"/>
      <c r="E223" s="7"/>
      <c r="F223" s="7"/>
      <c r="T223" s="8"/>
    </row>
    <row r="224" spans="3:20" s="1" customFormat="1" x14ac:dyDescent="0.25">
      <c r="C224" s="6"/>
      <c r="E224" s="7"/>
      <c r="F224" s="7"/>
      <c r="T224" s="8"/>
    </row>
    <row r="225" spans="3:20" s="1" customFormat="1" x14ac:dyDescent="0.25">
      <c r="C225" s="6"/>
      <c r="E225" s="7"/>
      <c r="F225" s="7"/>
      <c r="T225" s="8"/>
    </row>
    <row r="226" spans="3:20" s="1" customFormat="1" x14ac:dyDescent="0.25">
      <c r="C226" s="6"/>
      <c r="E226" s="7"/>
      <c r="F226" s="7"/>
      <c r="T226" s="8"/>
    </row>
    <row r="227" spans="3:20" s="1" customFormat="1" x14ac:dyDescent="0.25">
      <c r="C227" s="6"/>
      <c r="E227" s="7"/>
      <c r="F227" s="7"/>
      <c r="T227" s="8"/>
    </row>
    <row r="228" spans="3:20" s="1" customFormat="1" x14ac:dyDescent="0.25">
      <c r="C228" s="6"/>
      <c r="E228" s="7"/>
      <c r="F228" s="7"/>
      <c r="T228" s="8"/>
    </row>
    <row r="229" spans="3:20" s="1" customFormat="1" x14ac:dyDescent="0.25">
      <c r="C229" s="6"/>
      <c r="E229" s="7"/>
      <c r="F229" s="7"/>
      <c r="T229" s="8"/>
    </row>
    <row r="230" spans="3:20" s="1" customFormat="1" x14ac:dyDescent="0.25">
      <c r="C230" s="6"/>
      <c r="E230" s="7"/>
      <c r="F230" s="7"/>
      <c r="T230" s="8"/>
    </row>
    <row r="231" spans="3:20" s="1" customFormat="1" x14ac:dyDescent="0.25">
      <c r="C231" s="6"/>
      <c r="E231" s="7"/>
      <c r="F231" s="7"/>
      <c r="T231" s="8"/>
    </row>
    <row r="232" spans="3:20" s="1" customFormat="1" x14ac:dyDescent="0.25">
      <c r="C232" s="6"/>
      <c r="E232" s="7"/>
      <c r="F232" s="7"/>
      <c r="T232" s="8"/>
    </row>
    <row r="233" spans="3:20" s="1" customFormat="1" x14ac:dyDescent="0.25">
      <c r="C233" s="6"/>
      <c r="E233" s="7"/>
      <c r="F233" s="7"/>
      <c r="T233" s="8"/>
    </row>
    <row r="234" spans="3:20" s="1" customFormat="1" x14ac:dyDescent="0.25">
      <c r="C234" s="6"/>
      <c r="E234" s="7"/>
      <c r="F234" s="7"/>
      <c r="T234" s="8"/>
    </row>
    <row r="235" spans="3:20" s="1" customFormat="1" x14ac:dyDescent="0.25">
      <c r="C235" s="6"/>
      <c r="E235" s="7"/>
      <c r="F235" s="7"/>
      <c r="T235" s="8"/>
    </row>
    <row r="236" spans="3:20" s="1" customFormat="1" x14ac:dyDescent="0.25">
      <c r="C236" s="6"/>
      <c r="E236" s="7"/>
      <c r="F236" s="7"/>
      <c r="T236" s="8"/>
    </row>
    <row r="237" spans="3:20" s="1" customFormat="1" x14ac:dyDescent="0.25">
      <c r="C237" s="6"/>
      <c r="E237" s="7"/>
      <c r="F237" s="7"/>
      <c r="T237" s="8"/>
    </row>
    <row r="238" spans="3:20" s="1" customFormat="1" x14ac:dyDescent="0.25">
      <c r="C238" s="6"/>
      <c r="E238" s="7"/>
      <c r="F238" s="7"/>
      <c r="T238" s="8"/>
    </row>
    <row r="239" spans="3:20" s="1" customFormat="1" x14ac:dyDescent="0.25">
      <c r="C239" s="6"/>
      <c r="E239" s="7"/>
      <c r="F239" s="7"/>
      <c r="T239" s="8"/>
    </row>
    <row r="240" spans="3:20" s="1" customFormat="1" x14ac:dyDescent="0.25">
      <c r="C240" s="6"/>
      <c r="E240" s="7"/>
      <c r="F240" s="7"/>
      <c r="T240" s="8"/>
    </row>
    <row r="241" spans="3:20" s="1" customFormat="1" x14ac:dyDescent="0.25">
      <c r="C241" s="6"/>
      <c r="E241" s="7"/>
      <c r="F241" s="7"/>
      <c r="T241" s="8"/>
    </row>
    <row r="242" spans="3:20" s="1" customFormat="1" x14ac:dyDescent="0.25">
      <c r="C242" s="6"/>
      <c r="E242" s="7"/>
      <c r="F242" s="7"/>
      <c r="T242" s="8"/>
    </row>
    <row r="243" spans="3:20" s="1" customFormat="1" x14ac:dyDescent="0.25">
      <c r="C243" s="6"/>
      <c r="E243" s="7"/>
      <c r="F243" s="7"/>
      <c r="T243" s="8"/>
    </row>
    <row r="244" spans="3:20" s="1" customFormat="1" x14ac:dyDescent="0.25">
      <c r="C244" s="6"/>
      <c r="E244" s="7"/>
      <c r="F244" s="7"/>
      <c r="T244" s="8"/>
    </row>
    <row r="245" spans="3:20" s="1" customFormat="1" x14ac:dyDescent="0.25">
      <c r="C245" s="6"/>
      <c r="E245" s="7"/>
      <c r="F245" s="7"/>
      <c r="T245" s="8"/>
    </row>
    <row r="246" spans="3:20" s="1" customFormat="1" x14ac:dyDescent="0.25">
      <c r="C246" s="6"/>
      <c r="E246" s="7"/>
      <c r="F246" s="7"/>
      <c r="T246" s="8"/>
    </row>
    <row r="247" spans="3:20" s="1" customFormat="1" x14ac:dyDescent="0.25">
      <c r="C247" s="6"/>
      <c r="E247" s="7"/>
      <c r="F247" s="7"/>
      <c r="T247" s="8"/>
    </row>
    <row r="248" spans="3:20" s="1" customFormat="1" x14ac:dyDescent="0.25">
      <c r="C248" s="6"/>
      <c r="E248" s="7"/>
      <c r="F248" s="7"/>
      <c r="T248" s="8"/>
    </row>
    <row r="249" spans="3:20" s="1" customFormat="1" x14ac:dyDescent="0.25">
      <c r="C249" s="6"/>
      <c r="E249" s="7"/>
      <c r="F249" s="7"/>
      <c r="T249" s="8"/>
    </row>
    <row r="250" spans="3:20" s="1" customFormat="1" x14ac:dyDescent="0.25">
      <c r="C250" s="6"/>
      <c r="E250" s="7"/>
      <c r="F250" s="7"/>
      <c r="T250" s="8"/>
    </row>
    <row r="251" spans="3:20" s="1" customFormat="1" x14ac:dyDescent="0.25">
      <c r="C251" s="6"/>
      <c r="E251" s="7"/>
      <c r="F251" s="7"/>
      <c r="T251" s="8"/>
    </row>
    <row r="252" spans="3:20" s="1" customFormat="1" x14ac:dyDescent="0.25">
      <c r="C252" s="6"/>
      <c r="E252" s="7"/>
      <c r="F252" s="7"/>
      <c r="T252" s="8"/>
    </row>
    <row r="253" spans="3:20" s="1" customFormat="1" x14ac:dyDescent="0.25">
      <c r="C253" s="6"/>
      <c r="E253" s="7"/>
      <c r="F253" s="7"/>
      <c r="T253" s="8"/>
    </row>
    <row r="254" spans="3:20" s="1" customFormat="1" x14ac:dyDescent="0.25">
      <c r="C254" s="6"/>
      <c r="E254" s="7"/>
      <c r="F254" s="7"/>
      <c r="T254" s="8"/>
    </row>
    <row r="255" spans="3:20" s="1" customFormat="1" x14ac:dyDescent="0.25">
      <c r="C255" s="6"/>
      <c r="E255" s="7"/>
      <c r="F255" s="7"/>
      <c r="T255" s="8"/>
    </row>
    <row r="256" spans="3:20" s="1" customFormat="1" x14ac:dyDescent="0.25">
      <c r="C256" s="6"/>
      <c r="E256" s="7"/>
      <c r="F256" s="7"/>
      <c r="T256" s="8"/>
    </row>
    <row r="257" spans="3:20" s="1" customFormat="1" x14ac:dyDescent="0.25">
      <c r="C257" s="6"/>
      <c r="E257" s="7"/>
      <c r="F257" s="7"/>
      <c r="T257" s="8"/>
    </row>
    <row r="258" spans="3:20" s="1" customFormat="1" x14ac:dyDescent="0.25">
      <c r="C258" s="6"/>
      <c r="E258" s="7"/>
      <c r="F258" s="7"/>
      <c r="T258" s="8"/>
    </row>
    <row r="259" spans="3:20" s="1" customFormat="1" x14ac:dyDescent="0.25">
      <c r="C259" s="6"/>
      <c r="E259" s="7"/>
      <c r="F259" s="7"/>
      <c r="T259" s="8"/>
    </row>
    <row r="260" spans="3:20" s="1" customFormat="1" x14ac:dyDescent="0.25">
      <c r="C260" s="6"/>
      <c r="E260" s="7"/>
      <c r="F260" s="7"/>
      <c r="T260" s="8"/>
    </row>
    <row r="261" spans="3:20" s="1" customFormat="1" x14ac:dyDescent="0.25">
      <c r="C261" s="6"/>
      <c r="E261" s="7"/>
      <c r="F261" s="7"/>
      <c r="T261" s="8"/>
    </row>
    <row r="262" spans="3:20" s="1" customFormat="1" x14ac:dyDescent="0.25">
      <c r="C262" s="6"/>
      <c r="E262" s="7"/>
      <c r="F262" s="7"/>
      <c r="T262" s="8"/>
    </row>
    <row r="263" spans="3:20" s="1" customFormat="1" x14ac:dyDescent="0.25">
      <c r="C263" s="6"/>
      <c r="E263" s="7"/>
      <c r="F263" s="7"/>
      <c r="T263" s="8"/>
    </row>
    <row r="264" spans="3:20" s="1" customFormat="1" x14ac:dyDescent="0.25">
      <c r="C264" s="6"/>
      <c r="E264" s="7"/>
      <c r="F264" s="7"/>
      <c r="T264" s="8"/>
    </row>
    <row r="265" spans="3:20" s="1" customFormat="1" x14ac:dyDescent="0.25">
      <c r="C265" s="6"/>
      <c r="E265" s="7"/>
      <c r="F265" s="7"/>
      <c r="T265" s="8"/>
    </row>
    <row r="266" spans="3:20" s="1" customFormat="1" x14ac:dyDescent="0.25">
      <c r="C266" s="6"/>
      <c r="E266" s="7"/>
      <c r="F266" s="7"/>
      <c r="T266" s="8"/>
    </row>
    <row r="267" spans="3:20" s="1" customFormat="1" x14ac:dyDescent="0.25">
      <c r="C267" s="6"/>
      <c r="E267" s="7"/>
      <c r="F267" s="7"/>
      <c r="T267" s="8"/>
    </row>
    <row r="268" spans="3:20" s="1" customFormat="1" x14ac:dyDescent="0.25">
      <c r="C268" s="6"/>
      <c r="E268" s="7"/>
      <c r="F268" s="7"/>
      <c r="T268" s="8"/>
    </row>
    <row r="269" spans="3:20" s="1" customFormat="1" x14ac:dyDescent="0.25">
      <c r="C269" s="6"/>
      <c r="E269" s="7"/>
      <c r="F269" s="7"/>
      <c r="T269" s="8"/>
    </row>
    <row r="270" spans="3:20" s="1" customFormat="1" x14ac:dyDescent="0.25">
      <c r="C270" s="6"/>
      <c r="E270" s="7"/>
      <c r="F270" s="7"/>
      <c r="T270" s="8"/>
    </row>
    <row r="271" spans="3:20" s="1" customFormat="1" x14ac:dyDescent="0.25">
      <c r="C271" s="6"/>
      <c r="E271" s="7"/>
      <c r="F271" s="7"/>
      <c r="T271" s="8"/>
    </row>
    <row r="272" spans="3:20" s="1" customFormat="1" x14ac:dyDescent="0.25">
      <c r="C272" s="6"/>
      <c r="E272" s="7"/>
      <c r="F272" s="7"/>
      <c r="T272" s="8"/>
    </row>
    <row r="273" spans="3:20" s="1" customFormat="1" x14ac:dyDescent="0.25">
      <c r="C273" s="6"/>
      <c r="E273" s="7"/>
      <c r="F273" s="7"/>
      <c r="T273" s="8"/>
    </row>
    <row r="274" spans="3:20" s="1" customFormat="1" x14ac:dyDescent="0.25">
      <c r="C274" s="6"/>
      <c r="E274" s="7"/>
      <c r="F274" s="7"/>
      <c r="T274" s="8"/>
    </row>
    <row r="275" spans="3:20" s="1" customFormat="1" x14ac:dyDescent="0.25">
      <c r="C275" s="6"/>
      <c r="E275" s="7"/>
      <c r="F275" s="7"/>
      <c r="T275" s="8"/>
    </row>
    <row r="276" spans="3:20" s="1" customFormat="1" x14ac:dyDescent="0.25">
      <c r="C276" s="6"/>
      <c r="E276" s="7"/>
      <c r="F276" s="7"/>
      <c r="T276" s="8"/>
    </row>
    <row r="277" spans="3:20" s="1" customFormat="1" x14ac:dyDescent="0.25">
      <c r="C277" s="6"/>
      <c r="E277" s="7"/>
      <c r="F277" s="7"/>
      <c r="T277" s="8"/>
    </row>
    <row r="278" spans="3:20" s="1" customFormat="1" x14ac:dyDescent="0.25">
      <c r="C278" s="6"/>
      <c r="E278" s="7"/>
      <c r="F278" s="7"/>
      <c r="T278" s="8"/>
    </row>
    <row r="279" spans="3:20" s="1" customFormat="1" x14ac:dyDescent="0.25">
      <c r="C279" s="6"/>
      <c r="E279" s="7"/>
      <c r="F279" s="7"/>
      <c r="T279" s="8"/>
    </row>
    <row r="280" spans="3:20" s="1" customFormat="1" x14ac:dyDescent="0.25">
      <c r="C280" s="6"/>
      <c r="E280" s="7"/>
      <c r="F280" s="7"/>
      <c r="T280" s="8"/>
    </row>
    <row r="281" spans="3:20" s="1" customFormat="1" x14ac:dyDescent="0.25">
      <c r="C281" s="6"/>
      <c r="E281" s="7"/>
      <c r="F281" s="7"/>
      <c r="T281" s="8"/>
    </row>
    <row r="282" spans="3:20" s="1" customFormat="1" x14ac:dyDescent="0.25">
      <c r="C282" s="6"/>
      <c r="E282" s="7"/>
      <c r="F282" s="7"/>
      <c r="T282" s="8"/>
    </row>
    <row r="283" spans="3:20" s="1" customFormat="1" x14ac:dyDescent="0.25">
      <c r="C283" s="6"/>
      <c r="E283" s="7"/>
      <c r="F283" s="7"/>
      <c r="T283" s="8"/>
    </row>
    <row r="284" spans="3:20" s="1" customFormat="1" x14ac:dyDescent="0.25">
      <c r="C284" s="6"/>
      <c r="E284" s="7"/>
      <c r="F284" s="7"/>
      <c r="T284" s="8"/>
    </row>
    <row r="285" spans="3:20" s="1" customFormat="1" x14ac:dyDescent="0.25">
      <c r="C285" s="6"/>
      <c r="E285" s="7"/>
      <c r="F285" s="7"/>
      <c r="T285" s="8"/>
    </row>
    <row r="286" spans="3:20" s="1" customFormat="1" x14ac:dyDescent="0.25">
      <c r="C286" s="6"/>
      <c r="E286" s="7"/>
      <c r="F286" s="7"/>
      <c r="T286" s="8"/>
    </row>
    <row r="287" spans="3:20" s="1" customFormat="1" x14ac:dyDescent="0.25">
      <c r="C287" s="6"/>
      <c r="E287" s="7"/>
      <c r="F287" s="7"/>
      <c r="T287" s="8"/>
    </row>
    <row r="288" spans="3:20" s="1" customFormat="1" x14ac:dyDescent="0.25">
      <c r="C288" s="6"/>
      <c r="E288" s="7"/>
      <c r="F288" s="7"/>
      <c r="T288" s="8"/>
    </row>
    <row r="289" spans="3:20" s="1" customFormat="1" x14ac:dyDescent="0.25">
      <c r="C289" s="6"/>
      <c r="E289" s="7"/>
      <c r="F289" s="7"/>
      <c r="T289" s="8"/>
    </row>
    <row r="290" spans="3:20" s="1" customFormat="1" x14ac:dyDescent="0.25">
      <c r="C290" s="6"/>
      <c r="E290" s="7"/>
      <c r="F290" s="7"/>
      <c r="T290" s="8"/>
    </row>
    <row r="291" spans="3:20" s="1" customFormat="1" x14ac:dyDescent="0.25">
      <c r="C291" s="6"/>
      <c r="E291" s="7"/>
      <c r="F291" s="7"/>
      <c r="T291" s="8"/>
    </row>
    <row r="292" spans="3:20" s="1" customFormat="1" x14ac:dyDescent="0.25">
      <c r="C292" s="6"/>
      <c r="E292" s="7"/>
      <c r="F292" s="7"/>
      <c r="T292" s="8"/>
    </row>
    <row r="293" spans="3:20" s="1" customFormat="1" x14ac:dyDescent="0.25">
      <c r="C293" s="6"/>
      <c r="E293" s="7"/>
      <c r="F293" s="7"/>
      <c r="T293" s="8"/>
    </row>
    <row r="294" spans="3:20" s="1" customFormat="1" x14ac:dyDescent="0.25">
      <c r="C294" s="6"/>
      <c r="E294" s="7"/>
      <c r="F294" s="7"/>
      <c r="T294" s="8"/>
    </row>
    <row r="295" spans="3:20" s="1" customFormat="1" x14ac:dyDescent="0.25">
      <c r="C295" s="6"/>
      <c r="E295" s="7"/>
      <c r="F295" s="7"/>
      <c r="T295" s="8"/>
    </row>
    <row r="296" spans="3:20" s="1" customFormat="1" x14ac:dyDescent="0.25">
      <c r="C296" s="6"/>
      <c r="E296" s="7"/>
      <c r="F296" s="7"/>
      <c r="T296" s="8"/>
    </row>
    <row r="297" spans="3:20" s="1" customFormat="1" x14ac:dyDescent="0.25">
      <c r="C297" s="6"/>
      <c r="E297" s="7"/>
      <c r="F297" s="7"/>
      <c r="T297" s="8"/>
    </row>
    <row r="298" spans="3:20" s="1" customFormat="1" x14ac:dyDescent="0.25">
      <c r="C298" s="6"/>
      <c r="E298" s="7"/>
      <c r="F298" s="7"/>
      <c r="T298" s="8"/>
    </row>
    <row r="299" spans="3:20" s="1" customFormat="1" x14ac:dyDescent="0.25">
      <c r="C299" s="6"/>
      <c r="E299" s="7"/>
      <c r="F299" s="7"/>
      <c r="T299" s="8"/>
    </row>
    <row r="300" spans="3:20" s="1" customFormat="1" x14ac:dyDescent="0.25">
      <c r="C300" s="6"/>
      <c r="E300" s="7"/>
      <c r="F300" s="7"/>
      <c r="T300" s="8"/>
    </row>
    <row r="301" spans="3:20" s="1" customFormat="1" x14ac:dyDescent="0.25">
      <c r="C301" s="6"/>
      <c r="E301" s="7"/>
      <c r="F301" s="7"/>
      <c r="T301" s="8"/>
    </row>
    <row r="302" spans="3:20" s="1" customFormat="1" x14ac:dyDescent="0.25">
      <c r="C302" s="6"/>
      <c r="E302" s="7"/>
      <c r="F302" s="7"/>
      <c r="T302" s="8"/>
    </row>
    <row r="303" spans="3:20" s="1" customFormat="1" x14ac:dyDescent="0.25">
      <c r="C303" s="6"/>
      <c r="E303" s="7"/>
      <c r="F303" s="7"/>
      <c r="T303" s="8"/>
    </row>
    <row r="304" spans="3:20" s="1" customFormat="1" x14ac:dyDescent="0.25">
      <c r="C304" s="6"/>
      <c r="E304" s="7"/>
      <c r="F304" s="7"/>
      <c r="T304" s="8"/>
    </row>
    <row r="305" spans="3:20" s="1" customFormat="1" x14ac:dyDescent="0.25">
      <c r="C305" s="6"/>
      <c r="E305" s="7"/>
      <c r="F305" s="7"/>
      <c r="T305" s="8"/>
    </row>
    <row r="306" spans="3:20" s="1" customFormat="1" x14ac:dyDescent="0.25">
      <c r="C306" s="6"/>
      <c r="E306" s="7"/>
      <c r="F306" s="7"/>
      <c r="T306" s="8"/>
    </row>
    <row r="307" spans="3:20" s="1" customFormat="1" x14ac:dyDescent="0.25">
      <c r="C307" s="6"/>
      <c r="E307" s="7"/>
      <c r="F307" s="7"/>
      <c r="T307" s="8"/>
    </row>
    <row r="308" spans="3:20" s="1" customFormat="1" x14ac:dyDescent="0.25">
      <c r="C308" s="6"/>
      <c r="E308" s="7"/>
      <c r="F308" s="7"/>
      <c r="T308" s="8"/>
    </row>
    <row r="309" spans="3:20" s="1" customFormat="1" x14ac:dyDescent="0.25">
      <c r="C309" s="6"/>
      <c r="E309" s="7"/>
      <c r="F309" s="7"/>
      <c r="T309" s="8"/>
    </row>
    <row r="310" spans="3:20" s="1" customFormat="1" x14ac:dyDescent="0.25">
      <c r="C310" s="6"/>
      <c r="E310" s="7"/>
      <c r="F310" s="7"/>
      <c r="T310" s="8"/>
    </row>
    <row r="311" spans="3:20" s="1" customFormat="1" x14ac:dyDescent="0.25">
      <c r="C311" s="6"/>
      <c r="E311" s="7"/>
      <c r="F311" s="7"/>
      <c r="T311" s="8"/>
    </row>
    <row r="312" spans="3:20" s="1" customFormat="1" x14ac:dyDescent="0.25">
      <c r="C312" s="6"/>
      <c r="E312" s="7"/>
      <c r="F312" s="7"/>
      <c r="T312" s="8"/>
    </row>
    <row r="313" spans="3:20" s="1" customFormat="1" x14ac:dyDescent="0.25">
      <c r="C313" s="6"/>
      <c r="E313" s="7"/>
      <c r="F313" s="7"/>
      <c r="T313" s="8"/>
    </row>
    <row r="314" spans="3:20" s="1" customFormat="1" x14ac:dyDescent="0.25">
      <c r="C314" s="6"/>
      <c r="E314" s="7"/>
      <c r="F314" s="7"/>
      <c r="T314" s="8"/>
    </row>
    <row r="315" spans="3:20" s="1" customFormat="1" x14ac:dyDescent="0.25">
      <c r="C315" s="6"/>
      <c r="E315" s="7"/>
      <c r="F315" s="7"/>
      <c r="T315" s="8"/>
    </row>
    <row r="316" spans="3:20" s="1" customFormat="1" x14ac:dyDescent="0.25">
      <c r="C316" s="6"/>
      <c r="E316" s="7"/>
      <c r="F316" s="7"/>
      <c r="T316" s="8"/>
    </row>
    <row r="317" spans="3:20" s="1" customFormat="1" x14ac:dyDescent="0.25">
      <c r="C317" s="6"/>
      <c r="E317" s="7"/>
      <c r="F317" s="7"/>
      <c r="T317" s="8"/>
    </row>
    <row r="318" spans="3:20" s="1" customFormat="1" x14ac:dyDescent="0.25">
      <c r="C318" s="6"/>
      <c r="E318" s="7"/>
      <c r="F318" s="7"/>
      <c r="T318" s="8"/>
    </row>
    <row r="319" spans="3:20" s="1" customFormat="1" x14ac:dyDescent="0.25">
      <c r="C319" s="6"/>
      <c r="E319" s="7"/>
      <c r="F319" s="7"/>
      <c r="T319" s="8"/>
    </row>
    <row r="320" spans="3:20" s="1" customFormat="1" x14ac:dyDescent="0.25">
      <c r="C320" s="6"/>
      <c r="E320" s="7"/>
      <c r="F320" s="7"/>
      <c r="T320" s="8"/>
    </row>
    <row r="321" spans="3:20" s="1" customFormat="1" x14ac:dyDescent="0.25">
      <c r="C321" s="6"/>
      <c r="E321" s="7"/>
      <c r="F321" s="7"/>
      <c r="T321" s="8"/>
    </row>
    <row r="322" spans="3:20" s="1" customFormat="1" x14ac:dyDescent="0.25">
      <c r="C322" s="6"/>
      <c r="E322" s="7"/>
      <c r="F322" s="7"/>
      <c r="T322" s="8"/>
    </row>
    <row r="323" spans="3:20" s="1" customFormat="1" x14ac:dyDescent="0.25">
      <c r="C323" s="6"/>
      <c r="E323" s="7"/>
      <c r="F323" s="7"/>
      <c r="T323" s="8"/>
    </row>
    <row r="324" spans="3:20" s="1" customFormat="1" x14ac:dyDescent="0.25">
      <c r="C324" s="6"/>
      <c r="E324" s="7"/>
      <c r="F324" s="7"/>
      <c r="T324" s="8"/>
    </row>
    <row r="325" spans="3:20" s="1" customFormat="1" x14ac:dyDescent="0.25">
      <c r="C325" s="6"/>
      <c r="E325" s="7"/>
      <c r="F325" s="7"/>
      <c r="T325" s="8"/>
    </row>
    <row r="326" spans="3:20" s="1" customFormat="1" x14ac:dyDescent="0.25">
      <c r="C326" s="6"/>
      <c r="E326" s="7"/>
      <c r="F326" s="7"/>
      <c r="T326" s="8"/>
    </row>
    <row r="327" spans="3:20" s="1" customFormat="1" x14ac:dyDescent="0.25">
      <c r="C327" s="6"/>
      <c r="E327" s="7"/>
      <c r="F327" s="7"/>
      <c r="T327" s="8"/>
    </row>
    <row r="328" spans="3:20" s="1" customFormat="1" x14ac:dyDescent="0.25">
      <c r="C328" s="6"/>
      <c r="E328" s="7"/>
      <c r="F328" s="7"/>
      <c r="T328" s="8"/>
    </row>
    <row r="329" spans="3:20" s="1" customFormat="1" x14ac:dyDescent="0.25">
      <c r="C329" s="6"/>
      <c r="E329" s="7"/>
      <c r="F329" s="7"/>
      <c r="T329" s="8"/>
    </row>
    <row r="330" spans="3:20" s="1" customFormat="1" x14ac:dyDescent="0.25">
      <c r="C330" s="6"/>
      <c r="E330" s="7"/>
      <c r="F330" s="7"/>
      <c r="T330" s="8"/>
    </row>
    <row r="331" spans="3:20" s="1" customFormat="1" x14ac:dyDescent="0.25">
      <c r="C331" s="6"/>
      <c r="E331" s="7"/>
      <c r="F331" s="7"/>
      <c r="T331" s="8"/>
    </row>
    <row r="332" spans="3:20" s="1" customFormat="1" x14ac:dyDescent="0.25">
      <c r="C332" s="6"/>
      <c r="E332" s="7"/>
      <c r="F332" s="7"/>
      <c r="T332" s="8"/>
    </row>
    <row r="333" spans="3:20" s="1" customFormat="1" x14ac:dyDescent="0.25">
      <c r="C333" s="6"/>
      <c r="E333" s="7"/>
      <c r="F333" s="7"/>
      <c r="T333" s="8"/>
    </row>
    <row r="334" spans="3:20" s="1" customFormat="1" x14ac:dyDescent="0.25">
      <c r="C334" s="6"/>
      <c r="E334" s="7"/>
      <c r="F334" s="7"/>
      <c r="T334" s="8"/>
    </row>
    <row r="335" spans="3:20" s="1" customFormat="1" x14ac:dyDescent="0.25">
      <c r="C335" s="6"/>
      <c r="E335" s="7"/>
      <c r="F335" s="7"/>
      <c r="T335" s="8"/>
    </row>
    <row r="336" spans="3:20" s="1" customFormat="1" x14ac:dyDescent="0.25">
      <c r="C336" s="6"/>
      <c r="E336" s="7"/>
      <c r="F336" s="7"/>
      <c r="T336" s="8"/>
    </row>
    <row r="337" spans="3:20" s="1" customFormat="1" x14ac:dyDescent="0.25">
      <c r="C337" s="6"/>
      <c r="E337" s="7"/>
      <c r="F337" s="7"/>
      <c r="T337" s="8"/>
    </row>
    <row r="338" spans="3:20" s="1" customFormat="1" x14ac:dyDescent="0.25">
      <c r="C338" s="6"/>
      <c r="E338" s="7"/>
      <c r="F338" s="7"/>
      <c r="T338" s="8"/>
    </row>
    <row r="339" spans="3:20" s="1" customFormat="1" x14ac:dyDescent="0.25">
      <c r="C339" s="6"/>
      <c r="E339" s="7"/>
      <c r="F339" s="7"/>
      <c r="T339" s="8"/>
    </row>
    <row r="340" spans="3:20" s="1" customFormat="1" x14ac:dyDescent="0.25">
      <c r="C340" s="6"/>
      <c r="E340" s="7"/>
      <c r="F340" s="7"/>
      <c r="T340" s="8"/>
    </row>
    <row r="341" spans="3:20" s="1" customFormat="1" x14ac:dyDescent="0.25">
      <c r="C341" s="6"/>
      <c r="E341" s="7"/>
      <c r="F341" s="7"/>
      <c r="T341" s="8"/>
    </row>
    <row r="342" spans="3:20" s="1" customFormat="1" x14ac:dyDescent="0.25">
      <c r="C342" s="6"/>
      <c r="E342" s="7"/>
      <c r="F342" s="7"/>
      <c r="T342" s="8"/>
    </row>
    <row r="343" spans="3:20" s="1" customFormat="1" x14ac:dyDescent="0.25">
      <c r="C343" s="6"/>
      <c r="E343" s="7"/>
      <c r="F343" s="7"/>
      <c r="T343" s="8"/>
    </row>
    <row r="344" spans="3:20" s="1" customFormat="1" x14ac:dyDescent="0.25">
      <c r="C344" s="6"/>
      <c r="E344" s="7"/>
      <c r="F344" s="7"/>
      <c r="T344" s="8"/>
    </row>
    <row r="345" spans="3:20" s="1" customFormat="1" x14ac:dyDescent="0.25">
      <c r="C345" s="6"/>
      <c r="E345" s="7"/>
      <c r="F345" s="7"/>
      <c r="T345" s="8"/>
    </row>
    <row r="346" spans="3:20" s="1" customFormat="1" x14ac:dyDescent="0.25">
      <c r="C346" s="6"/>
      <c r="E346" s="7"/>
      <c r="F346" s="7"/>
      <c r="T346" s="8"/>
    </row>
    <row r="347" spans="3:20" s="1" customFormat="1" x14ac:dyDescent="0.25">
      <c r="C347" s="6"/>
      <c r="E347" s="7"/>
      <c r="F347" s="7"/>
      <c r="T347" s="8"/>
    </row>
    <row r="348" spans="3:20" s="1" customFormat="1" x14ac:dyDescent="0.25">
      <c r="C348" s="6"/>
      <c r="E348" s="7"/>
      <c r="F348" s="7"/>
      <c r="T348" s="8"/>
    </row>
    <row r="349" spans="3:20" s="1" customFormat="1" x14ac:dyDescent="0.25">
      <c r="C349" s="6"/>
      <c r="E349" s="7"/>
      <c r="F349" s="7"/>
      <c r="T349" s="8"/>
    </row>
    <row r="350" spans="3:20" s="1" customFormat="1" x14ac:dyDescent="0.25">
      <c r="C350" s="6"/>
      <c r="E350" s="7"/>
      <c r="F350" s="7"/>
      <c r="T350" s="8"/>
    </row>
    <row r="351" spans="3:20" s="1" customFormat="1" x14ac:dyDescent="0.25">
      <c r="C351" s="6"/>
      <c r="E351" s="7"/>
      <c r="F351" s="7"/>
      <c r="T351" s="8"/>
    </row>
    <row r="352" spans="3:20" s="1" customFormat="1" x14ac:dyDescent="0.25">
      <c r="C352" s="6"/>
      <c r="E352" s="7"/>
      <c r="F352" s="7"/>
      <c r="T352" s="8"/>
    </row>
    <row r="353" spans="3:20" s="1" customFormat="1" x14ac:dyDescent="0.25">
      <c r="C353" s="6"/>
      <c r="E353" s="7"/>
      <c r="F353" s="7"/>
      <c r="T353" s="8"/>
    </row>
    <row r="354" spans="3:20" s="1" customFormat="1" x14ac:dyDescent="0.25">
      <c r="C354" s="6"/>
      <c r="E354" s="7"/>
      <c r="F354" s="7"/>
      <c r="T354" s="8"/>
    </row>
    <row r="355" spans="3:20" s="1" customFormat="1" x14ac:dyDescent="0.25">
      <c r="C355" s="6"/>
      <c r="E355" s="7"/>
      <c r="F355" s="7"/>
      <c r="T355" s="8"/>
    </row>
    <row r="356" spans="3:20" s="1" customFormat="1" x14ac:dyDescent="0.25">
      <c r="C356" s="6"/>
      <c r="E356" s="7"/>
      <c r="F356" s="7"/>
      <c r="T356" s="8"/>
    </row>
    <row r="357" spans="3:20" s="1" customFormat="1" x14ac:dyDescent="0.25">
      <c r="C357" s="6"/>
      <c r="E357" s="7"/>
      <c r="F357" s="7"/>
      <c r="T357" s="8"/>
    </row>
    <row r="358" spans="3:20" s="1" customFormat="1" x14ac:dyDescent="0.25">
      <c r="C358" s="6"/>
      <c r="E358" s="7"/>
      <c r="F358" s="7"/>
      <c r="T358" s="8"/>
    </row>
    <row r="359" spans="3:20" s="1" customFormat="1" x14ac:dyDescent="0.25">
      <c r="C359" s="6"/>
      <c r="E359" s="7"/>
      <c r="F359" s="7"/>
      <c r="T359" s="8"/>
    </row>
    <row r="360" spans="3:20" s="1" customFormat="1" x14ac:dyDescent="0.25">
      <c r="C360" s="6"/>
      <c r="E360" s="7"/>
      <c r="F360" s="7"/>
      <c r="T360" s="8"/>
    </row>
    <row r="361" spans="3:20" s="1" customFormat="1" x14ac:dyDescent="0.25">
      <c r="C361" s="6"/>
      <c r="E361" s="7"/>
      <c r="F361" s="7"/>
      <c r="T361" s="8"/>
    </row>
    <row r="362" spans="3:20" s="1" customFormat="1" x14ac:dyDescent="0.25">
      <c r="C362" s="6"/>
      <c r="E362" s="7"/>
      <c r="F362" s="7"/>
      <c r="T362" s="8"/>
    </row>
    <row r="363" spans="3:20" s="1" customFormat="1" x14ac:dyDescent="0.25">
      <c r="C363" s="6"/>
      <c r="E363" s="7"/>
      <c r="F363" s="7"/>
      <c r="T363" s="8"/>
    </row>
    <row r="364" spans="3:20" s="1" customFormat="1" x14ac:dyDescent="0.25">
      <c r="C364" s="6"/>
      <c r="E364" s="7"/>
      <c r="F364" s="7"/>
      <c r="T364" s="8"/>
    </row>
    <row r="365" spans="3:20" s="1" customFormat="1" x14ac:dyDescent="0.25">
      <c r="C365" s="6"/>
      <c r="E365" s="7"/>
      <c r="F365" s="7"/>
      <c r="T365" s="8"/>
    </row>
    <row r="366" spans="3:20" s="1" customFormat="1" x14ac:dyDescent="0.25">
      <c r="C366" s="6"/>
      <c r="E366" s="7"/>
      <c r="F366" s="7"/>
      <c r="T366" s="8"/>
    </row>
    <row r="367" spans="3:20" s="1" customFormat="1" x14ac:dyDescent="0.25">
      <c r="C367" s="6"/>
      <c r="E367" s="7"/>
      <c r="F367" s="7"/>
      <c r="T367" s="8"/>
    </row>
    <row r="368" spans="3:20" s="1" customFormat="1" x14ac:dyDescent="0.25">
      <c r="C368" s="6"/>
      <c r="E368" s="7"/>
      <c r="F368" s="7"/>
      <c r="T368" s="8"/>
    </row>
    <row r="369" spans="3:20" s="1" customFormat="1" x14ac:dyDescent="0.25">
      <c r="C369" s="6"/>
      <c r="E369" s="7"/>
      <c r="F369" s="7"/>
      <c r="T369" s="8"/>
    </row>
    <row r="370" spans="3:20" s="1" customFormat="1" x14ac:dyDescent="0.25">
      <c r="C370" s="6"/>
      <c r="E370" s="7"/>
      <c r="F370" s="7"/>
      <c r="T370" s="8"/>
    </row>
    <row r="371" spans="3:20" s="1" customFormat="1" x14ac:dyDescent="0.25">
      <c r="C371" s="6"/>
      <c r="E371" s="7"/>
      <c r="F371" s="7"/>
      <c r="T371" s="8"/>
    </row>
    <row r="372" spans="3:20" s="1" customFormat="1" x14ac:dyDescent="0.25">
      <c r="C372" s="6"/>
      <c r="E372" s="7"/>
      <c r="F372" s="7"/>
      <c r="T372" s="8"/>
    </row>
    <row r="373" spans="3:20" s="1" customFormat="1" x14ac:dyDescent="0.25">
      <c r="C373" s="6"/>
      <c r="E373" s="7"/>
      <c r="F373" s="7"/>
      <c r="T373" s="8"/>
    </row>
    <row r="374" spans="3:20" s="1" customFormat="1" x14ac:dyDescent="0.25">
      <c r="C374" s="6"/>
      <c r="E374" s="7"/>
      <c r="F374" s="7"/>
      <c r="T374" s="8"/>
    </row>
    <row r="375" spans="3:20" s="1" customFormat="1" x14ac:dyDescent="0.25">
      <c r="C375" s="6"/>
      <c r="E375" s="7"/>
      <c r="F375" s="7"/>
      <c r="T375" s="8"/>
    </row>
    <row r="376" spans="3:20" s="1" customFormat="1" x14ac:dyDescent="0.25">
      <c r="C376" s="6"/>
      <c r="E376" s="7"/>
      <c r="F376" s="7"/>
      <c r="T376" s="8"/>
    </row>
    <row r="377" spans="3:20" s="1" customFormat="1" x14ac:dyDescent="0.25">
      <c r="C377" s="6"/>
      <c r="E377" s="7"/>
      <c r="F377" s="7"/>
      <c r="T377" s="8"/>
    </row>
    <row r="378" spans="3:20" s="1" customFormat="1" x14ac:dyDescent="0.25">
      <c r="C378" s="6"/>
      <c r="E378" s="7"/>
      <c r="F378" s="7"/>
      <c r="T378" s="8"/>
    </row>
    <row r="379" spans="3:20" s="1" customFormat="1" x14ac:dyDescent="0.25">
      <c r="C379" s="6"/>
      <c r="E379" s="7"/>
      <c r="F379" s="7"/>
      <c r="T379" s="8"/>
    </row>
    <row r="380" spans="3:20" s="1" customFormat="1" x14ac:dyDescent="0.25">
      <c r="C380" s="6"/>
      <c r="E380" s="7"/>
      <c r="F380" s="7"/>
      <c r="T380" s="8"/>
    </row>
    <row r="381" spans="3:20" s="1" customFormat="1" x14ac:dyDescent="0.25">
      <c r="C381" s="6"/>
      <c r="E381" s="7"/>
      <c r="F381" s="7"/>
      <c r="T381" s="8"/>
    </row>
    <row r="382" spans="3:20" s="1" customFormat="1" x14ac:dyDescent="0.25">
      <c r="C382" s="6"/>
      <c r="E382" s="7"/>
      <c r="F382" s="7"/>
      <c r="T382" s="8"/>
    </row>
    <row r="383" spans="3:20" s="1" customFormat="1" x14ac:dyDescent="0.25">
      <c r="C383" s="6"/>
      <c r="E383" s="7"/>
      <c r="F383" s="7"/>
      <c r="T383" s="8"/>
    </row>
    <row r="384" spans="3:20" s="1" customFormat="1" x14ac:dyDescent="0.25">
      <c r="C384" s="6"/>
      <c r="E384" s="7"/>
      <c r="F384" s="7"/>
      <c r="T384" s="8"/>
    </row>
    <row r="385" spans="3:20" s="1" customFormat="1" x14ac:dyDescent="0.25">
      <c r="C385" s="6"/>
      <c r="E385" s="7"/>
      <c r="F385" s="7"/>
      <c r="T385" s="8"/>
    </row>
    <row r="386" spans="3:20" s="1" customFormat="1" x14ac:dyDescent="0.25">
      <c r="C386" s="6"/>
      <c r="E386" s="7"/>
      <c r="F386" s="7"/>
      <c r="T386" s="8"/>
    </row>
    <row r="387" spans="3:20" s="1" customFormat="1" x14ac:dyDescent="0.25">
      <c r="C387" s="6"/>
      <c r="E387" s="7"/>
      <c r="F387" s="7"/>
      <c r="T387" s="8"/>
    </row>
    <row r="388" spans="3:20" s="1" customFormat="1" x14ac:dyDescent="0.25">
      <c r="C388" s="6"/>
      <c r="E388" s="7"/>
      <c r="F388" s="7"/>
      <c r="T388" s="8"/>
    </row>
    <row r="389" spans="3:20" s="1" customFormat="1" x14ac:dyDescent="0.25">
      <c r="C389" s="6"/>
      <c r="E389" s="7"/>
      <c r="F389" s="7"/>
      <c r="T389" s="8"/>
    </row>
    <row r="390" spans="3:20" s="1" customFormat="1" x14ac:dyDescent="0.25">
      <c r="C390" s="6"/>
      <c r="E390" s="7"/>
      <c r="F390" s="7"/>
      <c r="T390" s="8"/>
    </row>
    <row r="391" spans="3:20" s="1" customFormat="1" x14ac:dyDescent="0.25">
      <c r="C391" s="6"/>
      <c r="E391" s="7"/>
      <c r="F391" s="7"/>
      <c r="T391" s="8"/>
    </row>
    <row r="392" spans="3:20" s="1" customFormat="1" x14ac:dyDescent="0.25">
      <c r="C392" s="6"/>
      <c r="E392" s="7"/>
      <c r="F392" s="7"/>
      <c r="T392" s="8"/>
    </row>
    <row r="393" spans="3:20" s="1" customFormat="1" x14ac:dyDescent="0.25">
      <c r="C393" s="6"/>
      <c r="E393" s="7"/>
      <c r="F393" s="7"/>
      <c r="T393" s="8"/>
    </row>
    <row r="394" spans="3:20" s="1" customFormat="1" x14ac:dyDescent="0.25">
      <c r="C394" s="6"/>
      <c r="E394" s="7"/>
      <c r="F394" s="7"/>
      <c r="T394" s="8"/>
    </row>
    <row r="395" spans="3:20" s="1" customFormat="1" x14ac:dyDescent="0.25">
      <c r="C395" s="6"/>
      <c r="E395" s="7"/>
      <c r="F395" s="7"/>
      <c r="T395" s="8"/>
    </row>
    <row r="396" spans="3:20" s="1" customFormat="1" x14ac:dyDescent="0.25">
      <c r="C396" s="6"/>
      <c r="E396" s="7"/>
      <c r="F396" s="7"/>
      <c r="T396" s="8"/>
    </row>
    <row r="397" spans="3:20" s="1" customFormat="1" x14ac:dyDescent="0.25">
      <c r="C397" s="6"/>
      <c r="E397" s="7"/>
      <c r="F397" s="7"/>
      <c r="T397" s="8"/>
    </row>
    <row r="398" spans="3:20" s="1" customFormat="1" x14ac:dyDescent="0.25">
      <c r="C398" s="6"/>
      <c r="E398" s="7"/>
      <c r="F398" s="7"/>
      <c r="T398" s="8"/>
    </row>
    <row r="399" spans="3:20" s="1" customFormat="1" x14ac:dyDescent="0.25">
      <c r="C399" s="6"/>
      <c r="E399" s="7"/>
      <c r="F399" s="7"/>
      <c r="T399" s="8"/>
    </row>
    <row r="400" spans="3:20" s="1" customFormat="1" x14ac:dyDescent="0.25">
      <c r="C400" s="6"/>
      <c r="E400" s="7"/>
      <c r="F400" s="7"/>
      <c r="T400" s="8"/>
    </row>
    <row r="401" spans="3:20" s="1" customFormat="1" x14ac:dyDescent="0.25">
      <c r="C401" s="6"/>
      <c r="E401" s="7"/>
      <c r="F401" s="7"/>
      <c r="T401" s="8"/>
    </row>
    <row r="402" spans="3:20" s="1" customFormat="1" x14ac:dyDescent="0.25">
      <c r="C402" s="6"/>
      <c r="E402" s="7"/>
      <c r="F402" s="7"/>
      <c r="T402" s="8"/>
    </row>
    <row r="403" spans="3:20" s="1" customFormat="1" x14ac:dyDescent="0.25">
      <c r="C403" s="6"/>
      <c r="E403" s="7"/>
      <c r="F403" s="7"/>
      <c r="T403" s="8"/>
    </row>
    <row r="404" spans="3:20" s="1" customFormat="1" x14ac:dyDescent="0.25">
      <c r="C404" s="6"/>
      <c r="E404" s="7"/>
      <c r="F404" s="7"/>
      <c r="T404" s="8"/>
    </row>
    <row r="405" spans="3:20" s="1" customFormat="1" x14ac:dyDescent="0.25">
      <c r="C405" s="6"/>
      <c r="E405" s="7"/>
      <c r="F405" s="7"/>
      <c r="T405" s="8"/>
    </row>
    <row r="406" spans="3:20" s="1" customFormat="1" x14ac:dyDescent="0.25">
      <c r="C406" s="6"/>
      <c r="E406" s="7"/>
      <c r="F406" s="7"/>
      <c r="T406" s="8"/>
    </row>
    <row r="407" spans="3:20" s="1" customFormat="1" x14ac:dyDescent="0.25">
      <c r="C407" s="6"/>
      <c r="E407" s="7"/>
      <c r="F407" s="7"/>
      <c r="T407" s="8"/>
    </row>
    <row r="408" spans="3:20" s="1" customFormat="1" x14ac:dyDescent="0.25">
      <c r="C408" s="6"/>
      <c r="E408" s="7"/>
      <c r="F408" s="7"/>
      <c r="T408" s="8"/>
    </row>
    <row r="409" spans="3:20" s="1" customFormat="1" x14ac:dyDescent="0.25">
      <c r="C409" s="6"/>
      <c r="E409" s="7"/>
      <c r="F409" s="7"/>
      <c r="T409" s="8"/>
    </row>
    <row r="410" spans="3:20" s="1" customFormat="1" x14ac:dyDescent="0.25">
      <c r="C410" s="6"/>
      <c r="E410" s="7"/>
      <c r="F410" s="7"/>
      <c r="T410" s="8"/>
    </row>
    <row r="411" spans="3:20" s="1" customFormat="1" x14ac:dyDescent="0.25">
      <c r="C411" s="6"/>
      <c r="E411" s="7"/>
      <c r="F411" s="7"/>
      <c r="T411" s="8"/>
    </row>
    <row r="412" spans="3:20" s="1" customFormat="1" x14ac:dyDescent="0.25">
      <c r="C412" s="6"/>
      <c r="E412" s="7"/>
      <c r="F412" s="7"/>
      <c r="T412" s="8"/>
    </row>
    <row r="413" spans="3:20" s="1" customFormat="1" x14ac:dyDescent="0.25">
      <c r="C413" s="6"/>
      <c r="E413" s="7"/>
      <c r="F413" s="7"/>
      <c r="T413" s="8"/>
    </row>
    <row r="414" spans="3:20" s="1" customFormat="1" x14ac:dyDescent="0.25">
      <c r="C414" s="6"/>
      <c r="E414" s="7"/>
      <c r="F414" s="7"/>
      <c r="T414" s="8"/>
    </row>
    <row r="415" spans="3:20" s="1" customFormat="1" x14ac:dyDescent="0.25">
      <c r="C415" s="6"/>
      <c r="E415" s="7"/>
      <c r="F415" s="7"/>
      <c r="T415" s="8"/>
    </row>
    <row r="416" spans="3:20" s="1" customFormat="1" x14ac:dyDescent="0.25">
      <c r="C416" s="6"/>
      <c r="E416" s="7"/>
      <c r="F416" s="7"/>
      <c r="T416" s="8"/>
    </row>
    <row r="417" spans="3:20" s="1" customFormat="1" x14ac:dyDescent="0.25">
      <c r="C417" s="6"/>
      <c r="E417" s="7"/>
      <c r="F417" s="7"/>
      <c r="T417" s="8"/>
    </row>
    <row r="418" spans="3:20" s="1" customFormat="1" x14ac:dyDescent="0.25">
      <c r="C418" s="6"/>
      <c r="E418" s="7"/>
      <c r="F418" s="7"/>
      <c r="T418" s="8"/>
    </row>
    <row r="419" spans="3:20" s="1" customFormat="1" x14ac:dyDescent="0.25">
      <c r="C419" s="6"/>
      <c r="E419" s="7"/>
      <c r="F419" s="7"/>
      <c r="T419" s="8"/>
    </row>
    <row r="420" spans="3:20" s="1" customFormat="1" x14ac:dyDescent="0.25">
      <c r="C420" s="6"/>
      <c r="E420" s="7"/>
      <c r="F420" s="7"/>
      <c r="T420" s="8"/>
    </row>
    <row r="421" spans="3:20" s="1" customFormat="1" x14ac:dyDescent="0.25">
      <c r="C421" s="6"/>
      <c r="E421" s="7"/>
      <c r="F421" s="7"/>
      <c r="T421" s="8"/>
    </row>
    <row r="422" spans="3:20" s="1" customFormat="1" x14ac:dyDescent="0.25">
      <c r="C422" s="6"/>
      <c r="E422" s="7"/>
      <c r="F422" s="7"/>
      <c r="T422" s="8"/>
    </row>
    <row r="423" spans="3:20" s="1" customFormat="1" x14ac:dyDescent="0.25">
      <c r="C423" s="6"/>
      <c r="E423" s="7"/>
      <c r="F423" s="7"/>
      <c r="T423" s="8"/>
    </row>
    <row r="424" spans="3:20" s="1" customFormat="1" x14ac:dyDescent="0.25">
      <c r="C424" s="6"/>
      <c r="E424" s="7"/>
      <c r="F424" s="7"/>
      <c r="T424" s="8"/>
    </row>
    <row r="425" spans="3:20" s="1" customFormat="1" x14ac:dyDescent="0.25">
      <c r="C425" s="6"/>
      <c r="E425" s="7"/>
      <c r="F425" s="7"/>
      <c r="T425" s="8"/>
    </row>
    <row r="426" spans="3:20" s="1" customFormat="1" x14ac:dyDescent="0.25">
      <c r="C426" s="6"/>
      <c r="E426" s="7"/>
      <c r="F426" s="7"/>
      <c r="T426" s="8"/>
    </row>
    <row r="427" spans="3:20" s="1" customFormat="1" x14ac:dyDescent="0.25">
      <c r="C427" s="6"/>
      <c r="E427" s="7"/>
      <c r="F427" s="7"/>
      <c r="T427" s="8"/>
    </row>
    <row r="428" spans="3:20" s="1" customFormat="1" x14ac:dyDescent="0.25">
      <c r="C428" s="6"/>
      <c r="E428" s="7"/>
      <c r="F428" s="7"/>
      <c r="T428" s="8"/>
    </row>
    <row r="429" spans="3:20" s="1" customFormat="1" x14ac:dyDescent="0.25">
      <c r="C429" s="6"/>
      <c r="E429" s="7"/>
      <c r="F429" s="7"/>
      <c r="T429" s="8"/>
    </row>
    <row r="430" spans="3:20" s="1" customFormat="1" x14ac:dyDescent="0.25">
      <c r="C430" s="6"/>
      <c r="E430" s="7"/>
      <c r="F430" s="7"/>
      <c r="T430" s="8"/>
    </row>
    <row r="431" spans="3:20" s="1" customFormat="1" x14ac:dyDescent="0.25">
      <c r="C431" s="6"/>
      <c r="E431" s="7"/>
      <c r="F431" s="7"/>
      <c r="T431" s="8"/>
    </row>
    <row r="432" spans="3:20" s="1" customFormat="1" x14ac:dyDescent="0.25">
      <c r="C432" s="6"/>
      <c r="E432" s="7"/>
      <c r="F432" s="7"/>
      <c r="T432" s="8"/>
    </row>
    <row r="433" spans="3:20" s="1" customFormat="1" x14ac:dyDescent="0.25">
      <c r="C433" s="6"/>
      <c r="E433" s="7"/>
      <c r="F433" s="7"/>
      <c r="T433" s="8"/>
    </row>
    <row r="434" spans="3:20" s="1" customFormat="1" x14ac:dyDescent="0.25">
      <c r="C434" s="6"/>
      <c r="E434" s="7"/>
      <c r="F434" s="7"/>
      <c r="T434" s="8"/>
    </row>
    <row r="435" spans="3:20" s="1" customFormat="1" x14ac:dyDescent="0.25">
      <c r="C435" s="6"/>
      <c r="E435" s="7"/>
      <c r="F435" s="7"/>
      <c r="T435" s="8"/>
    </row>
    <row r="436" spans="3:20" s="1" customFormat="1" x14ac:dyDescent="0.25">
      <c r="C436" s="6"/>
      <c r="E436" s="7"/>
      <c r="F436" s="7"/>
      <c r="T436" s="8"/>
    </row>
    <row r="437" spans="3:20" s="1" customFormat="1" x14ac:dyDescent="0.25">
      <c r="C437" s="6"/>
      <c r="E437" s="7"/>
      <c r="F437" s="7"/>
      <c r="T437" s="8"/>
    </row>
    <row r="438" spans="3:20" s="1" customFormat="1" x14ac:dyDescent="0.25">
      <c r="C438" s="6"/>
      <c r="E438" s="7"/>
      <c r="F438" s="7"/>
      <c r="T438" s="8"/>
    </row>
    <row r="439" spans="3:20" s="1" customFormat="1" x14ac:dyDescent="0.25">
      <c r="C439" s="6"/>
      <c r="E439" s="7"/>
      <c r="F439" s="7"/>
      <c r="T439" s="8"/>
    </row>
    <row r="440" spans="3:20" s="1" customFormat="1" x14ac:dyDescent="0.25">
      <c r="C440" s="6"/>
      <c r="E440" s="7"/>
      <c r="F440" s="7"/>
      <c r="T440" s="8"/>
    </row>
    <row r="441" spans="3:20" s="1" customFormat="1" x14ac:dyDescent="0.25">
      <c r="C441" s="6"/>
      <c r="E441" s="7"/>
      <c r="F441" s="7"/>
      <c r="T441" s="8"/>
    </row>
    <row r="442" spans="3:20" s="1" customFormat="1" x14ac:dyDescent="0.25">
      <c r="C442" s="6"/>
      <c r="E442" s="7"/>
      <c r="F442" s="7"/>
      <c r="T442" s="8"/>
    </row>
    <row r="443" spans="3:20" s="1" customFormat="1" x14ac:dyDescent="0.25">
      <c r="C443" s="6"/>
      <c r="E443" s="7"/>
      <c r="F443" s="7"/>
      <c r="T443" s="8"/>
    </row>
    <row r="444" spans="3:20" s="1" customFormat="1" x14ac:dyDescent="0.25">
      <c r="C444" s="6"/>
      <c r="E444" s="7"/>
      <c r="F444" s="7"/>
      <c r="T444" s="8"/>
    </row>
    <row r="445" spans="3:20" s="1" customFormat="1" x14ac:dyDescent="0.25">
      <c r="C445" s="6"/>
      <c r="E445" s="7"/>
      <c r="F445" s="7"/>
      <c r="T445" s="8"/>
    </row>
    <row r="446" spans="3:20" s="1" customFormat="1" x14ac:dyDescent="0.25">
      <c r="C446" s="6"/>
      <c r="E446" s="7"/>
      <c r="F446" s="7"/>
      <c r="T446" s="8"/>
    </row>
    <row r="447" spans="3:20" s="1" customFormat="1" x14ac:dyDescent="0.25">
      <c r="C447" s="6"/>
      <c r="E447" s="7"/>
      <c r="F447" s="7"/>
      <c r="T447" s="8"/>
    </row>
    <row r="448" spans="3:20" s="1" customFormat="1" x14ac:dyDescent="0.25">
      <c r="C448" s="6"/>
      <c r="E448" s="7"/>
      <c r="F448" s="7"/>
      <c r="T448" s="8"/>
    </row>
    <row r="449" spans="3:20" s="1" customFormat="1" x14ac:dyDescent="0.25">
      <c r="C449" s="6"/>
      <c r="E449" s="7"/>
      <c r="F449" s="7"/>
      <c r="T449" s="8"/>
    </row>
    <row r="450" spans="3:20" s="1" customFormat="1" x14ac:dyDescent="0.25">
      <c r="C450" s="6"/>
      <c r="E450" s="7"/>
      <c r="F450" s="7"/>
      <c r="T450" s="8"/>
    </row>
    <row r="451" spans="3:20" s="1" customFormat="1" x14ac:dyDescent="0.25">
      <c r="C451" s="6"/>
      <c r="E451" s="7"/>
      <c r="F451" s="7"/>
      <c r="T451" s="8"/>
    </row>
    <row r="452" spans="3:20" s="1" customFormat="1" x14ac:dyDescent="0.25">
      <c r="C452" s="6"/>
      <c r="E452" s="7"/>
      <c r="F452" s="7"/>
      <c r="T452" s="8"/>
    </row>
    <row r="453" spans="3:20" s="1" customFormat="1" x14ac:dyDescent="0.25">
      <c r="C453" s="6"/>
      <c r="E453" s="7"/>
      <c r="F453" s="7"/>
      <c r="T453" s="8"/>
    </row>
    <row r="454" spans="3:20" s="1" customFormat="1" x14ac:dyDescent="0.25">
      <c r="C454" s="6"/>
      <c r="E454" s="7"/>
      <c r="F454" s="7"/>
      <c r="T454" s="8"/>
    </row>
    <row r="455" spans="3:20" s="1" customFormat="1" x14ac:dyDescent="0.25">
      <c r="C455" s="6"/>
      <c r="E455" s="7"/>
      <c r="F455" s="7"/>
      <c r="T455" s="8"/>
    </row>
    <row r="456" spans="3:20" s="1" customFormat="1" x14ac:dyDescent="0.25">
      <c r="C456" s="6"/>
      <c r="E456" s="7"/>
      <c r="F456" s="7"/>
      <c r="T456" s="8"/>
    </row>
    <row r="457" spans="3:20" s="1" customFormat="1" x14ac:dyDescent="0.25">
      <c r="C457" s="6"/>
      <c r="E457" s="7"/>
      <c r="F457" s="7"/>
      <c r="T457" s="8"/>
    </row>
    <row r="458" spans="3:20" s="1" customFormat="1" x14ac:dyDescent="0.25">
      <c r="C458" s="6"/>
      <c r="E458" s="7"/>
      <c r="F458" s="7"/>
      <c r="T458" s="8"/>
    </row>
    <row r="459" spans="3:20" s="1" customFormat="1" x14ac:dyDescent="0.25">
      <c r="C459" s="6"/>
      <c r="E459" s="7"/>
      <c r="F459" s="7"/>
      <c r="T459" s="8"/>
    </row>
    <row r="460" spans="3:20" s="1" customFormat="1" x14ac:dyDescent="0.25">
      <c r="C460" s="6"/>
      <c r="E460" s="7"/>
      <c r="F460" s="7"/>
      <c r="T460" s="8"/>
    </row>
    <row r="461" spans="3:20" s="1" customFormat="1" x14ac:dyDescent="0.25">
      <c r="C461" s="6"/>
      <c r="E461" s="7"/>
      <c r="F461" s="7"/>
      <c r="T461" s="8"/>
    </row>
    <row r="462" spans="3:20" s="1" customFormat="1" x14ac:dyDescent="0.25">
      <c r="C462" s="6"/>
      <c r="E462" s="7"/>
      <c r="F462" s="7"/>
      <c r="T462" s="8"/>
    </row>
    <row r="463" spans="3:20" s="1" customFormat="1" x14ac:dyDescent="0.25">
      <c r="C463" s="6"/>
      <c r="E463" s="7"/>
      <c r="F463" s="7"/>
      <c r="T463" s="8"/>
    </row>
    <row r="464" spans="3:20" s="1" customFormat="1" x14ac:dyDescent="0.25">
      <c r="C464" s="6"/>
      <c r="E464" s="7"/>
      <c r="F464" s="7"/>
      <c r="T464" s="8"/>
    </row>
    <row r="465" spans="3:20" s="1" customFormat="1" x14ac:dyDescent="0.25">
      <c r="C465" s="6"/>
      <c r="E465" s="7"/>
      <c r="F465" s="7"/>
      <c r="T465" s="8"/>
    </row>
    <row r="466" spans="3:20" s="1" customFormat="1" x14ac:dyDescent="0.25">
      <c r="C466" s="6"/>
      <c r="E466" s="7"/>
      <c r="F466" s="7"/>
      <c r="T466" s="8"/>
    </row>
    <row r="467" spans="3:20" s="1" customFormat="1" x14ac:dyDescent="0.25">
      <c r="C467" s="6"/>
      <c r="E467" s="7"/>
      <c r="F467" s="7"/>
      <c r="T467" s="8"/>
    </row>
    <row r="468" spans="3:20" s="1" customFormat="1" x14ac:dyDescent="0.25">
      <c r="C468" s="6"/>
      <c r="E468" s="7"/>
      <c r="F468" s="7"/>
      <c r="T468" s="8"/>
    </row>
    <row r="469" spans="3:20" s="1" customFormat="1" x14ac:dyDescent="0.25">
      <c r="C469" s="6"/>
      <c r="E469" s="7"/>
      <c r="F469" s="7"/>
      <c r="T469" s="8"/>
    </row>
    <row r="470" spans="3:20" s="1" customFormat="1" x14ac:dyDescent="0.25">
      <c r="C470" s="6"/>
      <c r="E470" s="7"/>
      <c r="F470" s="7"/>
      <c r="T470" s="8"/>
    </row>
    <row r="471" spans="3:20" s="1" customFormat="1" x14ac:dyDescent="0.25">
      <c r="C471" s="6"/>
      <c r="E471" s="7"/>
      <c r="F471" s="7"/>
      <c r="T471" s="8"/>
    </row>
    <row r="472" spans="3:20" s="1" customFormat="1" x14ac:dyDescent="0.25">
      <c r="C472" s="6"/>
      <c r="E472" s="7"/>
      <c r="F472" s="7"/>
      <c r="T472" s="8"/>
    </row>
    <row r="473" spans="3:20" s="1" customFormat="1" x14ac:dyDescent="0.25">
      <c r="C473" s="6"/>
      <c r="E473" s="7"/>
      <c r="F473" s="7"/>
      <c r="T473" s="8"/>
    </row>
    <row r="474" spans="3:20" s="1" customFormat="1" x14ac:dyDescent="0.25">
      <c r="C474" s="6"/>
      <c r="E474" s="7"/>
      <c r="F474" s="7"/>
      <c r="T474" s="8"/>
    </row>
    <row r="475" spans="3:20" s="1" customFormat="1" x14ac:dyDescent="0.25">
      <c r="C475" s="6"/>
      <c r="E475" s="7"/>
      <c r="F475" s="7"/>
      <c r="T475" s="8"/>
    </row>
    <row r="476" spans="3:20" s="1" customFormat="1" x14ac:dyDescent="0.25">
      <c r="C476" s="6"/>
      <c r="E476" s="7"/>
      <c r="F476" s="7"/>
      <c r="T476" s="8"/>
    </row>
    <row r="477" spans="3:20" s="1" customFormat="1" x14ac:dyDescent="0.25">
      <c r="C477" s="6"/>
      <c r="E477" s="7"/>
      <c r="F477" s="7"/>
      <c r="T477" s="8"/>
    </row>
    <row r="478" spans="3:20" s="1" customFormat="1" x14ac:dyDescent="0.25">
      <c r="C478" s="6"/>
      <c r="E478" s="7"/>
      <c r="F478" s="7"/>
      <c r="T478" s="8"/>
    </row>
    <row r="479" spans="3:20" s="1" customFormat="1" x14ac:dyDescent="0.25">
      <c r="C479" s="6"/>
      <c r="E479" s="7"/>
      <c r="F479" s="7"/>
      <c r="T479" s="8"/>
    </row>
    <row r="480" spans="3:20" s="1" customFormat="1" x14ac:dyDescent="0.25">
      <c r="C480" s="6"/>
      <c r="E480" s="7"/>
      <c r="F480" s="7"/>
      <c r="T480" s="8"/>
    </row>
    <row r="481" spans="3:20" s="1" customFormat="1" x14ac:dyDescent="0.25">
      <c r="C481" s="6"/>
      <c r="E481" s="7"/>
      <c r="F481" s="7"/>
      <c r="T481" s="8"/>
    </row>
    <row r="482" spans="3:20" s="1" customFormat="1" x14ac:dyDescent="0.25">
      <c r="C482" s="6"/>
      <c r="E482" s="7"/>
      <c r="F482" s="7"/>
      <c r="T482" s="8"/>
    </row>
    <row r="483" spans="3:20" s="1" customFormat="1" x14ac:dyDescent="0.25">
      <c r="C483" s="6"/>
      <c r="E483" s="7"/>
      <c r="F483" s="7"/>
      <c r="T483" s="8"/>
    </row>
    <row r="484" spans="3:20" s="1" customFormat="1" x14ac:dyDescent="0.25">
      <c r="C484" s="6"/>
      <c r="E484" s="7"/>
      <c r="F484" s="7"/>
      <c r="T484" s="8"/>
    </row>
    <row r="485" spans="3:20" s="1" customFormat="1" x14ac:dyDescent="0.25">
      <c r="C485" s="6"/>
      <c r="E485" s="7"/>
      <c r="F485" s="7"/>
      <c r="T485" s="8"/>
    </row>
    <row r="486" spans="3:20" s="1" customFormat="1" x14ac:dyDescent="0.25">
      <c r="C486" s="6"/>
      <c r="E486" s="7"/>
      <c r="F486" s="7"/>
      <c r="T486" s="8"/>
    </row>
    <row r="487" spans="3:20" s="1" customFormat="1" x14ac:dyDescent="0.25">
      <c r="C487" s="6"/>
      <c r="E487" s="7"/>
      <c r="F487" s="7"/>
      <c r="T487" s="8"/>
    </row>
    <row r="488" spans="3:20" s="1" customFormat="1" x14ac:dyDescent="0.25">
      <c r="C488" s="6"/>
      <c r="E488" s="7"/>
      <c r="F488" s="7"/>
      <c r="T488" s="8"/>
    </row>
    <row r="489" spans="3:20" s="1" customFormat="1" x14ac:dyDescent="0.25">
      <c r="C489" s="6"/>
      <c r="E489" s="7"/>
      <c r="F489" s="7"/>
      <c r="T489" s="8"/>
    </row>
    <row r="490" spans="3:20" s="1" customFormat="1" x14ac:dyDescent="0.25">
      <c r="C490" s="6"/>
      <c r="E490" s="7"/>
      <c r="F490" s="7"/>
      <c r="T490" s="8"/>
    </row>
    <row r="491" spans="3:20" s="1" customFormat="1" x14ac:dyDescent="0.25">
      <c r="C491" s="6"/>
      <c r="E491" s="7"/>
      <c r="F491" s="7"/>
      <c r="T491" s="8"/>
    </row>
    <row r="492" spans="3:20" s="1" customFormat="1" x14ac:dyDescent="0.25">
      <c r="C492" s="6"/>
      <c r="E492" s="7"/>
      <c r="F492" s="7"/>
      <c r="T492" s="8"/>
    </row>
    <row r="493" spans="3:20" s="1" customFormat="1" x14ac:dyDescent="0.25">
      <c r="C493" s="6"/>
      <c r="E493" s="7"/>
      <c r="F493" s="7"/>
      <c r="T493" s="8"/>
    </row>
    <row r="494" spans="3:20" s="1" customFormat="1" x14ac:dyDescent="0.25">
      <c r="C494" s="6"/>
      <c r="E494" s="7"/>
      <c r="F494" s="7"/>
      <c r="T494" s="8"/>
    </row>
    <row r="495" spans="3:20" s="1" customFormat="1" x14ac:dyDescent="0.25">
      <c r="C495" s="6"/>
      <c r="E495" s="7"/>
      <c r="F495" s="7"/>
      <c r="T495" s="8"/>
    </row>
    <row r="496" spans="3:20" s="1" customFormat="1" x14ac:dyDescent="0.25">
      <c r="C496" s="6"/>
      <c r="E496" s="7"/>
      <c r="F496" s="7"/>
      <c r="T496" s="8"/>
    </row>
    <row r="497" spans="3:20" s="1" customFormat="1" x14ac:dyDescent="0.25">
      <c r="C497" s="6"/>
      <c r="E497" s="7"/>
      <c r="F497" s="7"/>
      <c r="T497" s="8"/>
    </row>
    <row r="498" spans="3:20" s="1" customFormat="1" x14ac:dyDescent="0.25">
      <c r="C498" s="6"/>
      <c r="E498" s="7"/>
      <c r="F498" s="7"/>
      <c r="T498" s="8"/>
    </row>
    <row r="499" spans="3:20" s="1" customFormat="1" x14ac:dyDescent="0.25">
      <c r="C499" s="6"/>
      <c r="E499" s="7"/>
      <c r="F499" s="7"/>
      <c r="T499" s="8"/>
    </row>
    <row r="500" spans="3:20" s="1" customFormat="1" x14ac:dyDescent="0.25">
      <c r="C500" s="6"/>
      <c r="E500" s="7"/>
      <c r="F500" s="7"/>
      <c r="T500" s="8"/>
    </row>
    <row r="501" spans="3:20" s="1" customFormat="1" x14ac:dyDescent="0.25">
      <c r="C501" s="6"/>
      <c r="E501" s="7"/>
      <c r="F501" s="7"/>
      <c r="T501" s="8"/>
    </row>
    <row r="502" spans="3:20" s="1" customFormat="1" x14ac:dyDescent="0.25">
      <c r="C502" s="6"/>
      <c r="E502" s="7"/>
      <c r="F502" s="7"/>
      <c r="T502" s="8"/>
    </row>
    <row r="503" spans="3:20" s="1" customFormat="1" x14ac:dyDescent="0.25">
      <c r="C503" s="6"/>
      <c r="E503" s="7"/>
      <c r="F503" s="7"/>
      <c r="T503" s="8"/>
    </row>
    <row r="504" spans="3:20" s="1" customFormat="1" x14ac:dyDescent="0.25">
      <c r="C504" s="6"/>
      <c r="E504" s="7"/>
      <c r="F504" s="7"/>
      <c r="T504" s="8"/>
    </row>
    <row r="505" spans="3:20" s="1" customFormat="1" x14ac:dyDescent="0.25">
      <c r="C505" s="6"/>
      <c r="E505" s="7"/>
      <c r="F505" s="7"/>
      <c r="T505" s="8"/>
    </row>
    <row r="506" spans="3:20" s="1" customFormat="1" x14ac:dyDescent="0.25">
      <c r="C506" s="6"/>
      <c r="E506" s="7"/>
      <c r="F506" s="7"/>
      <c r="T506" s="8"/>
    </row>
    <row r="507" spans="3:20" s="1" customFormat="1" x14ac:dyDescent="0.25">
      <c r="C507" s="6"/>
      <c r="E507" s="7"/>
      <c r="F507" s="7"/>
      <c r="T507" s="8"/>
    </row>
    <row r="508" spans="3:20" s="1" customFormat="1" x14ac:dyDescent="0.25">
      <c r="C508" s="6"/>
      <c r="E508" s="7"/>
      <c r="F508" s="7"/>
      <c r="T508" s="8"/>
    </row>
    <row r="509" spans="3:20" s="1" customFormat="1" x14ac:dyDescent="0.25">
      <c r="C509" s="6"/>
      <c r="E509" s="7"/>
      <c r="F509" s="7"/>
      <c r="T509" s="8"/>
    </row>
    <row r="510" spans="3:20" s="1" customFormat="1" x14ac:dyDescent="0.25">
      <c r="C510" s="6"/>
      <c r="E510" s="7"/>
      <c r="F510" s="7"/>
      <c r="T510" s="8"/>
    </row>
    <row r="511" spans="3:20" s="1" customFormat="1" x14ac:dyDescent="0.25">
      <c r="C511" s="6"/>
      <c r="E511" s="7"/>
      <c r="F511" s="7"/>
      <c r="T511" s="8"/>
    </row>
    <row r="512" spans="3:20" s="1" customFormat="1" x14ac:dyDescent="0.25">
      <c r="C512" s="6"/>
      <c r="E512" s="7"/>
      <c r="F512" s="7"/>
      <c r="T512" s="8"/>
    </row>
    <row r="513" spans="3:20" s="1" customFormat="1" x14ac:dyDescent="0.25">
      <c r="C513" s="6"/>
      <c r="E513" s="7"/>
      <c r="F513" s="7"/>
      <c r="T513" s="8"/>
    </row>
    <row r="514" spans="3:20" s="1" customFormat="1" x14ac:dyDescent="0.25">
      <c r="C514" s="6"/>
      <c r="E514" s="7"/>
      <c r="F514" s="7"/>
      <c r="T514" s="8"/>
    </row>
    <row r="515" spans="3:20" s="1" customFormat="1" x14ac:dyDescent="0.25">
      <c r="C515" s="6"/>
      <c r="E515" s="7"/>
      <c r="F515" s="7"/>
      <c r="T515" s="8"/>
    </row>
    <row r="516" spans="3:20" s="1" customFormat="1" x14ac:dyDescent="0.25">
      <c r="C516" s="6"/>
      <c r="E516" s="7"/>
      <c r="F516" s="7"/>
      <c r="T516" s="8"/>
    </row>
    <row r="517" spans="3:20" s="1" customFormat="1" x14ac:dyDescent="0.25">
      <c r="C517" s="6"/>
      <c r="E517" s="7"/>
      <c r="F517" s="7"/>
      <c r="T517" s="8"/>
    </row>
    <row r="518" spans="3:20" s="1" customFormat="1" x14ac:dyDescent="0.25">
      <c r="C518" s="6"/>
      <c r="E518" s="7"/>
      <c r="F518" s="7"/>
      <c r="T518" s="8"/>
    </row>
    <row r="519" spans="3:20" s="1" customFormat="1" x14ac:dyDescent="0.25">
      <c r="C519" s="6"/>
      <c r="E519" s="7"/>
      <c r="F519" s="7"/>
      <c r="T519" s="8"/>
    </row>
    <row r="520" spans="3:20" s="1" customFormat="1" x14ac:dyDescent="0.25">
      <c r="C520" s="6"/>
      <c r="E520" s="7"/>
      <c r="F520" s="7"/>
      <c r="T520" s="8"/>
    </row>
    <row r="521" spans="3:20" s="1" customFormat="1" x14ac:dyDescent="0.25">
      <c r="C521" s="6"/>
      <c r="E521" s="7"/>
      <c r="F521" s="7"/>
      <c r="T521" s="8"/>
    </row>
    <row r="522" spans="3:20" s="1" customFormat="1" x14ac:dyDescent="0.25">
      <c r="C522" s="6"/>
      <c r="E522" s="7"/>
      <c r="F522" s="7"/>
      <c r="T522" s="8"/>
    </row>
    <row r="523" spans="3:20" s="1" customFormat="1" x14ac:dyDescent="0.25">
      <c r="C523" s="6"/>
      <c r="E523" s="7"/>
      <c r="F523" s="7"/>
      <c r="T523" s="8"/>
    </row>
    <row r="524" spans="3:20" s="1" customFormat="1" x14ac:dyDescent="0.25">
      <c r="C524" s="6"/>
      <c r="E524" s="7"/>
      <c r="F524" s="7"/>
      <c r="T524" s="8"/>
    </row>
    <row r="525" spans="3:20" s="1" customFormat="1" x14ac:dyDescent="0.25">
      <c r="C525" s="6"/>
      <c r="E525" s="7"/>
      <c r="F525" s="7"/>
      <c r="T525" s="8"/>
    </row>
    <row r="526" spans="3:20" s="1" customFormat="1" x14ac:dyDescent="0.25">
      <c r="C526" s="6"/>
      <c r="E526" s="7"/>
      <c r="F526" s="7"/>
      <c r="T526" s="8"/>
    </row>
    <row r="527" spans="3:20" s="1" customFormat="1" x14ac:dyDescent="0.25">
      <c r="C527" s="6"/>
      <c r="E527" s="7"/>
      <c r="F527" s="7"/>
      <c r="T527" s="8"/>
    </row>
    <row r="528" spans="3:20" s="1" customFormat="1" x14ac:dyDescent="0.25">
      <c r="C528" s="6"/>
      <c r="E528" s="7"/>
      <c r="F528" s="7"/>
      <c r="T528" s="8"/>
    </row>
    <row r="529" spans="3:20" s="1" customFormat="1" x14ac:dyDescent="0.25">
      <c r="C529" s="6"/>
      <c r="E529" s="7"/>
      <c r="F529" s="7"/>
      <c r="T529" s="8"/>
    </row>
    <row r="530" spans="3:20" s="1" customFormat="1" x14ac:dyDescent="0.25">
      <c r="C530" s="6"/>
      <c r="E530" s="7"/>
      <c r="F530" s="7"/>
      <c r="T530" s="8"/>
    </row>
    <row r="531" spans="3:20" s="1" customFormat="1" x14ac:dyDescent="0.25">
      <c r="C531" s="6"/>
      <c r="E531" s="7"/>
      <c r="F531" s="7"/>
      <c r="T531" s="8"/>
    </row>
    <row r="532" spans="3:20" s="1" customFormat="1" x14ac:dyDescent="0.25">
      <c r="C532" s="6"/>
      <c r="E532" s="7"/>
      <c r="F532" s="7"/>
      <c r="T532" s="8"/>
    </row>
    <row r="533" spans="3:20" s="1" customFormat="1" x14ac:dyDescent="0.25">
      <c r="C533" s="6"/>
      <c r="E533" s="7"/>
      <c r="F533" s="7"/>
      <c r="T533" s="8"/>
    </row>
    <row r="534" spans="3:20" s="1" customFormat="1" x14ac:dyDescent="0.25">
      <c r="C534" s="6"/>
      <c r="E534" s="7"/>
      <c r="F534" s="7"/>
      <c r="T534" s="8"/>
    </row>
    <row r="535" spans="3:20" s="1" customFormat="1" x14ac:dyDescent="0.25">
      <c r="C535" s="6"/>
      <c r="E535" s="7"/>
      <c r="F535" s="7"/>
      <c r="T535" s="8"/>
    </row>
    <row r="536" spans="3:20" s="1" customFormat="1" x14ac:dyDescent="0.25">
      <c r="C536" s="6"/>
      <c r="E536" s="7"/>
      <c r="F536" s="7"/>
      <c r="T536" s="8"/>
    </row>
    <row r="537" spans="3:20" s="1" customFormat="1" x14ac:dyDescent="0.25">
      <c r="C537" s="6"/>
      <c r="E537" s="7"/>
      <c r="F537" s="7"/>
      <c r="T537" s="8"/>
    </row>
    <row r="538" spans="3:20" s="1" customFormat="1" x14ac:dyDescent="0.25">
      <c r="C538" s="6"/>
      <c r="E538" s="7"/>
      <c r="F538" s="7"/>
      <c r="T538" s="8"/>
    </row>
    <row r="539" spans="3:20" s="1" customFormat="1" x14ac:dyDescent="0.25">
      <c r="C539" s="6"/>
      <c r="E539" s="7"/>
      <c r="F539" s="7"/>
      <c r="T539" s="8"/>
    </row>
    <row r="540" spans="3:20" s="1" customFormat="1" x14ac:dyDescent="0.25">
      <c r="C540" s="6"/>
      <c r="E540" s="7"/>
      <c r="F540" s="7"/>
      <c r="T540" s="8"/>
    </row>
    <row r="541" spans="3:20" s="1" customFormat="1" x14ac:dyDescent="0.25">
      <c r="C541" s="6"/>
      <c r="E541" s="7"/>
      <c r="F541" s="7"/>
      <c r="T541" s="8"/>
    </row>
    <row r="542" spans="3:20" s="1" customFormat="1" x14ac:dyDescent="0.25">
      <c r="C542" s="6"/>
      <c r="E542" s="7"/>
      <c r="F542" s="7"/>
      <c r="T542" s="8"/>
    </row>
    <row r="543" spans="3:20" s="1" customFormat="1" x14ac:dyDescent="0.25">
      <c r="C543" s="6"/>
      <c r="E543" s="7"/>
      <c r="F543" s="7"/>
      <c r="T543" s="8"/>
    </row>
    <row r="544" spans="3:20" s="1" customFormat="1" x14ac:dyDescent="0.25">
      <c r="C544" s="6"/>
      <c r="E544" s="7"/>
      <c r="F544" s="7"/>
      <c r="T544" s="8"/>
    </row>
    <row r="545" spans="3:20" s="1" customFormat="1" x14ac:dyDescent="0.25">
      <c r="C545" s="6"/>
      <c r="E545" s="7"/>
      <c r="F545" s="7"/>
      <c r="T545" s="8"/>
    </row>
    <row r="546" spans="3:20" s="1" customFormat="1" x14ac:dyDescent="0.25">
      <c r="C546" s="6"/>
      <c r="E546" s="7"/>
      <c r="F546" s="7"/>
      <c r="T546" s="8"/>
    </row>
    <row r="547" spans="3:20" s="1" customFormat="1" x14ac:dyDescent="0.25">
      <c r="C547" s="6"/>
      <c r="E547" s="7"/>
      <c r="F547" s="7"/>
      <c r="T547" s="8"/>
    </row>
    <row r="548" spans="3:20" s="1" customFormat="1" x14ac:dyDescent="0.25">
      <c r="C548" s="6"/>
      <c r="E548" s="7"/>
      <c r="F548" s="7"/>
      <c r="T548" s="8"/>
    </row>
    <row r="549" spans="3:20" s="1" customFormat="1" x14ac:dyDescent="0.25">
      <c r="C549" s="6"/>
      <c r="E549" s="7"/>
      <c r="F549" s="7"/>
      <c r="T549" s="8"/>
    </row>
    <row r="550" spans="3:20" s="1" customFormat="1" x14ac:dyDescent="0.25">
      <c r="C550" s="6"/>
      <c r="E550" s="7"/>
      <c r="F550" s="7"/>
      <c r="T550" s="8"/>
    </row>
    <row r="551" spans="3:20" s="1" customFormat="1" x14ac:dyDescent="0.25">
      <c r="C551" s="6"/>
      <c r="E551" s="7"/>
      <c r="F551" s="7"/>
      <c r="T551" s="8"/>
    </row>
    <row r="552" spans="3:20" s="1" customFormat="1" x14ac:dyDescent="0.25">
      <c r="C552" s="6"/>
      <c r="E552" s="7"/>
      <c r="F552" s="7"/>
      <c r="T552" s="8"/>
    </row>
    <row r="553" spans="3:20" s="1" customFormat="1" x14ac:dyDescent="0.25">
      <c r="C553" s="6"/>
      <c r="E553" s="7"/>
      <c r="F553" s="7"/>
      <c r="T553" s="8"/>
    </row>
    <row r="554" spans="3:20" s="1" customFormat="1" x14ac:dyDescent="0.25">
      <c r="C554" s="6"/>
      <c r="E554" s="7"/>
      <c r="F554" s="7"/>
      <c r="T554" s="8"/>
    </row>
    <row r="555" spans="3:20" s="1" customFormat="1" x14ac:dyDescent="0.25">
      <c r="C555" s="6"/>
      <c r="E555" s="7"/>
      <c r="F555" s="7"/>
      <c r="T555" s="8"/>
    </row>
    <row r="556" spans="3:20" s="1" customFormat="1" x14ac:dyDescent="0.25">
      <c r="C556" s="6"/>
      <c r="E556" s="7"/>
      <c r="F556" s="7"/>
      <c r="T556" s="8"/>
    </row>
    <row r="557" spans="3:20" s="1" customFormat="1" x14ac:dyDescent="0.25">
      <c r="C557" s="6"/>
      <c r="E557" s="7"/>
      <c r="F557" s="7"/>
      <c r="T557" s="8"/>
    </row>
    <row r="558" spans="3:20" s="1" customFormat="1" x14ac:dyDescent="0.25">
      <c r="C558" s="6"/>
      <c r="E558" s="7"/>
      <c r="F558" s="7"/>
      <c r="T558" s="8"/>
    </row>
    <row r="559" spans="3:20" s="1" customFormat="1" x14ac:dyDescent="0.25">
      <c r="C559" s="6"/>
      <c r="E559" s="7"/>
      <c r="F559" s="7"/>
      <c r="T559" s="8"/>
    </row>
    <row r="560" spans="3:20" s="1" customFormat="1" x14ac:dyDescent="0.25">
      <c r="C560" s="6"/>
      <c r="E560" s="7"/>
      <c r="F560" s="7"/>
      <c r="T560" s="8"/>
    </row>
    <row r="561" spans="3:20" s="1" customFormat="1" x14ac:dyDescent="0.25">
      <c r="C561" s="6"/>
      <c r="E561" s="7"/>
      <c r="F561" s="7"/>
      <c r="T561" s="8"/>
    </row>
    <row r="562" spans="3:20" s="1" customFormat="1" x14ac:dyDescent="0.25">
      <c r="C562" s="6"/>
      <c r="E562" s="7"/>
      <c r="F562" s="7"/>
      <c r="T562" s="8"/>
    </row>
    <row r="563" spans="3:20" s="1" customFormat="1" x14ac:dyDescent="0.25">
      <c r="C563" s="6"/>
      <c r="E563" s="7"/>
      <c r="F563" s="7"/>
      <c r="T563" s="8"/>
    </row>
    <row r="564" spans="3:20" s="1" customFormat="1" x14ac:dyDescent="0.25">
      <c r="C564" s="6"/>
      <c r="E564" s="7"/>
      <c r="F564" s="7"/>
      <c r="T564" s="8"/>
    </row>
    <row r="565" spans="3:20" s="1" customFormat="1" x14ac:dyDescent="0.25">
      <c r="C565" s="6"/>
      <c r="E565" s="7"/>
      <c r="F565" s="7"/>
      <c r="T565" s="8"/>
    </row>
    <row r="566" spans="3:20" s="1" customFormat="1" x14ac:dyDescent="0.25">
      <c r="C566" s="6"/>
      <c r="E566" s="7"/>
      <c r="F566" s="7"/>
      <c r="T566" s="8"/>
    </row>
    <row r="567" spans="3:20" s="1" customFormat="1" x14ac:dyDescent="0.25">
      <c r="C567" s="6"/>
      <c r="E567" s="7"/>
      <c r="F567" s="7"/>
      <c r="T567" s="8"/>
    </row>
    <row r="568" spans="3:20" s="1" customFormat="1" x14ac:dyDescent="0.25">
      <c r="C568" s="6"/>
      <c r="E568" s="7"/>
      <c r="F568" s="7"/>
      <c r="T568" s="8"/>
    </row>
    <row r="569" spans="3:20" s="1" customFormat="1" x14ac:dyDescent="0.25">
      <c r="C569" s="6"/>
      <c r="E569" s="7"/>
      <c r="F569" s="7"/>
      <c r="T569" s="8"/>
    </row>
    <row r="570" spans="3:20" s="1" customFormat="1" x14ac:dyDescent="0.25">
      <c r="C570" s="6"/>
      <c r="E570" s="7"/>
      <c r="F570" s="7"/>
      <c r="T570" s="8"/>
    </row>
    <row r="571" spans="3:20" s="1" customFormat="1" x14ac:dyDescent="0.25">
      <c r="C571" s="6"/>
      <c r="E571" s="7"/>
      <c r="F571" s="7"/>
      <c r="T571" s="8"/>
    </row>
    <row r="572" spans="3:20" s="1" customFormat="1" x14ac:dyDescent="0.25">
      <c r="C572" s="6"/>
      <c r="E572" s="7"/>
      <c r="F572" s="7"/>
      <c r="T572" s="8"/>
    </row>
    <row r="573" spans="3:20" s="1" customFormat="1" x14ac:dyDescent="0.25">
      <c r="C573" s="6"/>
      <c r="E573" s="7"/>
      <c r="F573" s="7"/>
      <c r="T573" s="8"/>
    </row>
    <row r="574" spans="3:20" s="1" customFormat="1" x14ac:dyDescent="0.25">
      <c r="C574" s="6"/>
      <c r="E574" s="7"/>
      <c r="F574" s="7"/>
      <c r="T574" s="8"/>
    </row>
    <row r="575" spans="3:20" s="1" customFormat="1" x14ac:dyDescent="0.25">
      <c r="C575" s="6"/>
      <c r="E575" s="7"/>
      <c r="F575" s="7"/>
      <c r="T575" s="8"/>
    </row>
    <row r="576" spans="3:20" s="1" customFormat="1" x14ac:dyDescent="0.25">
      <c r="C576" s="6"/>
      <c r="E576" s="7"/>
      <c r="F576" s="7"/>
      <c r="T576" s="8"/>
    </row>
    <row r="577" spans="3:20" s="1" customFormat="1" x14ac:dyDescent="0.25">
      <c r="C577" s="6"/>
      <c r="E577" s="7"/>
      <c r="F577" s="7"/>
      <c r="T577" s="8"/>
    </row>
    <row r="578" spans="3:20" s="1" customFormat="1" x14ac:dyDescent="0.25">
      <c r="C578" s="6"/>
      <c r="E578" s="7"/>
      <c r="F578" s="7"/>
      <c r="T578" s="8"/>
    </row>
    <row r="579" spans="3:20" s="1" customFormat="1" x14ac:dyDescent="0.25">
      <c r="C579" s="6"/>
      <c r="E579" s="7"/>
      <c r="F579" s="7"/>
      <c r="T579" s="8"/>
    </row>
    <row r="580" spans="3:20" s="1" customFormat="1" x14ac:dyDescent="0.25">
      <c r="C580" s="6"/>
      <c r="E580" s="7"/>
      <c r="F580" s="7"/>
      <c r="T580" s="8"/>
    </row>
    <row r="581" spans="3:20" s="1" customFormat="1" x14ac:dyDescent="0.25">
      <c r="C581" s="6"/>
      <c r="E581" s="7"/>
      <c r="F581" s="7"/>
      <c r="T581" s="8"/>
    </row>
    <row r="582" spans="3:20" s="1" customFormat="1" x14ac:dyDescent="0.25">
      <c r="C582" s="6"/>
      <c r="E582" s="7"/>
      <c r="F582" s="7"/>
      <c r="T582" s="8"/>
    </row>
    <row r="583" spans="3:20" s="1" customFormat="1" x14ac:dyDescent="0.25">
      <c r="C583" s="6"/>
      <c r="E583" s="7"/>
      <c r="F583" s="7"/>
      <c r="T583" s="8"/>
    </row>
    <row r="584" spans="3:20" s="1" customFormat="1" x14ac:dyDescent="0.25">
      <c r="C584" s="6"/>
      <c r="E584" s="7"/>
      <c r="F584" s="7"/>
      <c r="T584" s="8"/>
    </row>
    <row r="585" spans="3:20" s="1" customFormat="1" x14ac:dyDescent="0.25">
      <c r="C585" s="6"/>
      <c r="E585" s="7"/>
      <c r="F585" s="7"/>
      <c r="T585" s="8"/>
    </row>
    <row r="586" spans="3:20" s="1" customFormat="1" x14ac:dyDescent="0.25">
      <c r="C586" s="6"/>
      <c r="E586" s="7"/>
      <c r="F586" s="7"/>
      <c r="T586" s="8"/>
    </row>
    <row r="587" spans="3:20" s="1" customFormat="1" x14ac:dyDescent="0.25">
      <c r="C587" s="6"/>
      <c r="E587" s="7"/>
      <c r="F587" s="7"/>
      <c r="T587" s="8"/>
    </row>
    <row r="588" spans="3:20" s="1" customFormat="1" x14ac:dyDescent="0.25">
      <c r="C588" s="6"/>
      <c r="E588" s="7"/>
      <c r="F588" s="7"/>
      <c r="T588" s="8"/>
    </row>
    <row r="589" spans="3:20" s="1" customFormat="1" x14ac:dyDescent="0.25">
      <c r="C589" s="6"/>
      <c r="E589" s="7"/>
      <c r="F589" s="7"/>
      <c r="T589" s="8"/>
    </row>
    <row r="590" spans="3:20" s="1" customFormat="1" x14ac:dyDescent="0.25">
      <c r="C590" s="6"/>
      <c r="E590" s="7"/>
      <c r="F590" s="7"/>
      <c r="T590" s="8"/>
    </row>
    <row r="591" spans="3:20" s="1" customFormat="1" x14ac:dyDescent="0.25">
      <c r="C591" s="6"/>
      <c r="E591" s="7"/>
      <c r="F591" s="7"/>
      <c r="T591" s="8"/>
    </row>
    <row r="592" spans="3:20" s="1" customFormat="1" x14ac:dyDescent="0.25">
      <c r="C592" s="6"/>
      <c r="E592" s="7"/>
      <c r="F592" s="7"/>
      <c r="T592" s="8"/>
    </row>
    <row r="593" spans="3:20" s="1" customFormat="1" x14ac:dyDescent="0.25">
      <c r="C593" s="6"/>
      <c r="E593" s="7"/>
      <c r="F593" s="7"/>
      <c r="T593" s="8"/>
    </row>
    <row r="594" spans="3:20" s="1" customFormat="1" x14ac:dyDescent="0.25">
      <c r="C594" s="6"/>
      <c r="E594" s="7"/>
      <c r="F594" s="7"/>
      <c r="T594" s="8"/>
    </row>
    <row r="595" spans="3:20" s="1" customFormat="1" x14ac:dyDescent="0.25">
      <c r="C595" s="6"/>
      <c r="E595" s="7"/>
      <c r="F595" s="7"/>
      <c r="T595" s="8"/>
    </row>
    <row r="596" spans="3:20" s="1" customFormat="1" x14ac:dyDescent="0.25">
      <c r="C596" s="6"/>
      <c r="E596" s="7"/>
      <c r="F596" s="7"/>
      <c r="T596" s="8"/>
    </row>
    <row r="597" spans="3:20" s="1" customFormat="1" x14ac:dyDescent="0.25">
      <c r="C597" s="6"/>
      <c r="E597" s="7"/>
      <c r="F597" s="7"/>
      <c r="T597" s="8"/>
    </row>
    <row r="598" spans="3:20" s="1" customFormat="1" x14ac:dyDescent="0.25">
      <c r="C598" s="6"/>
      <c r="E598" s="7"/>
      <c r="F598" s="7"/>
      <c r="T598" s="8"/>
    </row>
    <row r="599" spans="3:20" s="1" customFormat="1" x14ac:dyDescent="0.25">
      <c r="C599" s="6"/>
      <c r="E599" s="7"/>
      <c r="F599" s="7"/>
      <c r="T599" s="8"/>
    </row>
    <row r="600" spans="3:20" s="1" customFormat="1" x14ac:dyDescent="0.25">
      <c r="C600" s="6"/>
      <c r="E600" s="7"/>
      <c r="F600" s="7"/>
      <c r="T600" s="8"/>
    </row>
    <row r="601" spans="3:20" s="1" customFormat="1" x14ac:dyDescent="0.25">
      <c r="C601" s="6"/>
      <c r="E601" s="7"/>
      <c r="F601" s="7"/>
      <c r="T601" s="8"/>
    </row>
    <row r="602" spans="3:20" s="1" customFormat="1" x14ac:dyDescent="0.25">
      <c r="C602" s="6"/>
      <c r="E602" s="7"/>
      <c r="F602" s="7"/>
      <c r="T602" s="8"/>
    </row>
    <row r="603" spans="3:20" s="1" customFormat="1" x14ac:dyDescent="0.25">
      <c r="C603" s="6"/>
      <c r="E603" s="7"/>
      <c r="F603" s="7"/>
      <c r="T603" s="8"/>
    </row>
    <row r="604" spans="3:20" s="1" customFormat="1" x14ac:dyDescent="0.25">
      <c r="C604" s="6"/>
      <c r="E604" s="7"/>
      <c r="F604" s="7"/>
      <c r="T604" s="8"/>
    </row>
    <row r="605" spans="3:20" s="1" customFormat="1" x14ac:dyDescent="0.25">
      <c r="C605" s="6"/>
      <c r="E605" s="7"/>
      <c r="F605" s="7"/>
      <c r="T605" s="8"/>
    </row>
    <row r="606" spans="3:20" s="1" customFormat="1" x14ac:dyDescent="0.25">
      <c r="C606" s="6"/>
      <c r="E606" s="7"/>
      <c r="F606" s="7"/>
      <c r="T606" s="8"/>
    </row>
    <row r="607" spans="3:20" s="1" customFormat="1" x14ac:dyDescent="0.25">
      <c r="C607" s="6"/>
      <c r="E607" s="7"/>
      <c r="F607" s="7"/>
      <c r="T607" s="8"/>
    </row>
    <row r="608" spans="3:20" s="1" customFormat="1" x14ac:dyDescent="0.25">
      <c r="C608" s="6"/>
      <c r="E608" s="7"/>
      <c r="F608" s="7"/>
      <c r="T608" s="8"/>
    </row>
    <row r="609" spans="3:20" s="1" customFormat="1" x14ac:dyDescent="0.25">
      <c r="C609" s="6"/>
      <c r="E609" s="7"/>
      <c r="F609" s="7"/>
      <c r="T609" s="8"/>
    </row>
    <row r="610" spans="3:20" s="1" customFormat="1" x14ac:dyDescent="0.25">
      <c r="C610" s="6"/>
      <c r="E610" s="7"/>
      <c r="F610" s="7"/>
      <c r="T610" s="8"/>
    </row>
    <row r="611" spans="3:20" s="1" customFormat="1" x14ac:dyDescent="0.25">
      <c r="C611" s="6"/>
      <c r="E611" s="7"/>
      <c r="F611" s="7"/>
      <c r="T611" s="8"/>
    </row>
    <row r="612" spans="3:20" s="1" customFormat="1" x14ac:dyDescent="0.25">
      <c r="C612" s="6"/>
      <c r="E612" s="7"/>
      <c r="F612" s="7"/>
      <c r="T612" s="8"/>
    </row>
    <row r="613" spans="3:20" s="1" customFormat="1" x14ac:dyDescent="0.25">
      <c r="C613" s="6"/>
      <c r="E613" s="7"/>
      <c r="F613" s="7"/>
      <c r="T613" s="8"/>
    </row>
    <row r="614" spans="3:20" s="1" customFormat="1" x14ac:dyDescent="0.25">
      <c r="C614" s="6"/>
      <c r="E614" s="7"/>
      <c r="F614" s="7"/>
      <c r="T614" s="8"/>
    </row>
    <row r="615" spans="3:20" s="1" customFormat="1" x14ac:dyDescent="0.25">
      <c r="C615" s="6"/>
      <c r="E615" s="7"/>
      <c r="F615" s="7"/>
      <c r="T615" s="8"/>
    </row>
    <row r="616" spans="3:20" s="1" customFormat="1" x14ac:dyDescent="0.25">
      <c r="C616" s="6"/>
      <c r="E616" s="7"/>
      <c r="F616" s="7"/>
      <c r="T616" s="8"/>
    </row>
    <row r="617" spans="3:20" s="1" customFormat="1" x14ac:dyDescent="0.25">
      <c r="C617" s="6"/>
      <c r="E617" s="7"/>
      <c r="F617" s="7"/>
      <c r="T617" s="8"/>
    </row>
    <row r="618" spans="3:20" s="1" customFormat="1" x14ac:dyDescent="0.25">
      <c r="C618" s="6"/>
      <c r="E618" s="7"/>
      <c r="F618" s="7"/>
      <c r="T618" s="8"/>
    </row>
    <row r="619" spans="3:20" s="1" customFormat="1" x14ac:dyDescent="0.25">
      <c r="C619" s="6"/>
      <c r="E619" s="7"/>
      <c r="F619" s="7"/>
      <c r="T619" s="8"/>
    </row>
    <row r="620" spans="3:20" s="1" customFormat="1" x14ac:dyDescent="0.25">
      <c r="C620" s="6"/>
      <c r="E620" s="7"/>
      <c r="F620" s="7"/>
      <c r="T620" s="8"/>
    </row>
    <row r="621" spans="3:20" s="1" customFormat="1" x14ac:dyDescent="0.25">
      <c r="C621" s="6"/>
      <c r="E621" s="7"/>
      <c r="F621" s="7"/>
      <c r="T621" s="8"/>
    </row>
    <row r="622" spans="3:20" s="1" customFormat="1" x14ac:dyDescent="0.25">
      <c r="C622" s="6"/>
      <c r="E622" s="7"/>
      <c r="F622" s="7"/>
      <c r="T622" s="8"/>
    </row>
    <row r="623" spans="3:20" s="1" customFormat="1" x14ac:dyDescent="0.25">
      <c r="C623" s="6"/>
      <c r="E623" s="7"/>
      <c r="F623" s="7"/>
      <c r="T623" s="8"/>
    </row>
    <row r="624" spans="3:20" s="1" customFormat="1" x14ac:dyDescent="0.25">
      <c r="C624" s="6"/>
      <c r="E624" s="7"/>
      <c r="F624" s="7"/>
      <c r="T624" s="8"/>
    </row>
    <row r="625" spans="3:20" s="1" customFormat="1" x14ac:dyDescent="0.25">
      <c r="C625" s="6"/>
      <c r="E625" s="7"/>
      <c r="F625" s="7"/>
      <c r="T625" s="8"/>
    </row>
    <row r="626" spans="3:20" s="1" customFormat="1" x14ac:dyDescent="0.25">
      <c r="C626" s="6"/>
      <c r="E626" s="7"/>
      <c r="F626" s="7"/>
      <c r="T626" s="8"/>
    </row>
    <row r="627" spans="3:20" s="1" customFormat="1" x14ac:dyDescent="0.25">
      <c r="C627" s="6"/>
      <c r="E627" s="7"/>
      <c r="F627" s="7"/>
      <c r="T627" s="8"/>
    </row>
    <row r="628" spans="3:20" s="1" customFormat="1" x14ac:dyDescent="0.25">
      <c r="C628" s="6"/>
      <c r="E628" s="7"/>
      <c r="F628" s="7"/>
      <c r="T628" s="8"/>
    </row>
    <row r="629" spans="3:20" s="1" customFormat="1" x14ac:dyDescent="0.25">
      <c r="C629" s="6"/>
      <c r="E629" s="7"/>
      <c r="F629" s="7"/>
      <c r="T629" s="8"/>
    </row>
    <row r="630" spans="3:20" s="1" customFormat="1" x14ac:dyDescent="0.25">
      <c r="C630" s="6"/>
      <c r="E630" s="7"/>
      <c r="F630" s="7"/>
      <c r="T630" s="8"/>
    </row>
    <row r="631" spans="3:20" s="1" customFormat="1" x14ac:dyDescent="0.25">
      <c r="C631" s="6"/>
      <c r="E631" s="7"/>
      <c r="F631" s="7"/>
      <c r="T631" s="8"/>
    </row>
    <row r="632" spans="3:20" s="1" customFormat="1" x14ac:dyDescent="0.25">
      <c r="C632" s="6"/>
      <c r="E632" s="7"/>
      <c r="F632" s="7"/>
      <c r="T632" s="8"/>
    </row>
    <row r="633" spans="3:20" s="1" customFormat="1" x14ac:dyDescent="0.25">
      <c r="C633" s="6"/>
      <c r="E633" s="7"/>
      <c r="F633" s="7"/>
      <c r="T633" s="8"/>
    </row>
    <row r="634" spans="3:20" s="1" customFormat="1" x14ac:dyDescent="0.25">
      <c r="C634" s="6"/>
      <c r="E634" s="7"/>
      <c r="F634" s="7"/>
      <c r="T634" s="8"/>
    </row>
    <row r="635" spans="3:20" s="1" customFormat="1" x14ac:dyDescent="0.25">
      <c r="C635" s="6"/>
      <c r="E635" s="7"/>
      <c r="F635" s="7"/>
      <c r="T635" s="8"/>
    </row>
    <row r="636" spans="3:20" s="1" customFormat="1" x14ac:dyDescent="0.25">
      <c r="C636" s="6"/>
      <c r="E636" s="7"/>
      <c r="F636" s="7"/>
      <c r="T636" s="8"/>
    </row>
    <row r="637" spans="3:20" s="1" customFormat="1" x14ac:dyDescent="0.25">
      <c r="C637" s="6"/>
      <c r="E637" s="7"/>
      <c r="F637" s="7"/>
      <c r="T637" s="8"/>
    </row>
    <row r="638" spans="3:20" s="1" customFormat="1" x14ac:dyDescent="0.25">
      <c r="C638" s="6"/>
      <c r="E638" s="7"/>
      <c r="F638" s="7"/>
      <c r="T638" s="8"/>
    </row>
    <row r="639" spans="3:20" s="1" customFormat="1" x14ac:dyDescent="0.25">
      <c r="C639" s="6"/>
      <c r="E639" s="7"/>
      <c r="F639" s="7"/>
      <c r="T639" s="8"/>
    </row>
    <row r="640" spans="3:20" s="1" customFormat="1" x14ac:dyDescent="0.25">
      <c r="C640" s="6"/>
      <c r="E640" s="7"/>
      <c r="F640" s="7"/>
      <c r="T640" s="8"/>
    </row>
    <row r="641" spans="3:20" s="1" customFormat="1" x14ac:dyDescent="0.25">
      <c r="C641" s="6"/>
      <c r="E641" s="7"/>
      <c r="F641" s="7"/>
      <c r="T641" s="8"/>
    </row>
    <row r="642" spans="3:20" s="1" customFormat="1" x14ac:dyDescent="0.25">
      <c r="C642" s="6"/>
      <c r="E642" s="7"/>
      <c r="F642" s="7"/>
      <c r="T642" s="8"/>
    </row>
    <row r="643" spans="3:20" s="1" customFormat="1" x14ac:dyDescent="0.25">
      <c r="C643" s="6"/>
      <c r="E643" s="7"/>
      <c r="F643" s="7"/>
      <c r="T643" s="8"/>
    </row>
    <row r="644" spans="3:20" s="1" customFormat="1" x14ac:dyDescent="0.25">
      <c r="C644" s="6"/>
      <c r="E644" s="7"/>
      <c r="F644" s="7"/>
      <c r="T644" s="8"/>
    </row>
    <row r="645" spans="3:20" s="1" customFormat="1" x14ac:dyDescent="0.25">
      <c r="C645" s="6"/>
      <c r="E645" s="7"/>
      <c r="F645" s="7"/>
      <c r="T645" s="8"/>
    </row>
    <row r="646" spans="3:20" s="1" customFormat="1" x14ac:dyDescent="0.25">
      <c r="C646" s="6"/>
      <c r="E646" s="7"/>
      <c r="F646" s="7"/>
      <c r="T646" s="8"/>
    </row>
    <row r="647" spans="3:20" s="1" customFormat="1" x14ac:dyDescent="0.25">
      <c r="C647" s="6"/>
      <c r="E647" s="7"/>
      <c r="F647" s="7"/>
      <c r="T647" s="8"/>
    </row>
    <row r="648" spans="3:20" s="1" customFormat="1" x14ac:dyDescent="0.25">
      <c r="C648" s="6"/>
      <c r="E648" s="7"/>
      <c r="F648" s="7"/>
      <c r="T648" s="8"/>
    </row>
    <row r="649" spans="3:20" s="1" customFormat="1" x14ac:dyDescent="0.25">
      <c r="C649" s="6"/>
      <c r="E649" s="7"/>
      <c r="F649" s="7"/>
      <c r="T649" s="8"/>
    </row>
    <row r="650" spans="3:20" s="1" customFormat="1" x14ac:dyDescent="0.25">
      <c r="C650" s="6"/>
      <c r="E650" s="7"/>
      <c r="F650" s="7"/>
      <c r="T650" s="8"/>
    </row>
    <row r="651" spans="3:20" s="1" customFormat="1" x14ac:dyDescent="0.25">
      <c r="C651" s="6"/>
      <c r="E651" s="7"/>
      <c r="F651" s="7"/>
      <c r="T651" s="8"/>
    </row>
    <row r="652" spans="3:20" s="1" customFormat="1" x14ac:dyDescent="0.25">
      <c r="C652" s="6"/>
      <c r="E652" s="7"/>
      <c r="F652" s="7"/>
      <c r="T652" s="8"/>
    </row>
    <row r="653" spans="3:20" s="1" customFormat="1" x14ac:dyDescent="0.25">
      <c r="C653" s="6"/>
      <c r="E653" s="7"/>
      <c r="F653" s="7"/>
      <c r="T653" s="8"/>
    </row>
    <row r="654" spans="3:20" s="1" customFormat="1" x14ac:dyDescent="0.25">
      <c r="C654" s="6"/>
      <c r="E654" s="7"/>
      <c r="F654" s="7"/>
      <c r="T654" s="8"/>
    </row>
    <row r="655" spans="3:20" s="1" customFormat="1" x14ac:dyDescent="0.25">
      <c r="C655" s="6"/>
      <c r="E655" s="7"/>
      <c r="F655" s="7"/>
      <c r="T655" s="8"/>
    </row>
    <row r="656" spans="3:20" s="1" customFormat="1" x14ac:dyDescent="0.25">
      <c r="C656" s="6"/>
      <c r="E656" s="7"/>
      <c r="F656" s="7"/>
      <c r="T656" s="8"/>
    </row>
    <row r="657" spans="3:20" s="1" customFormat="1" x14ac:dyDescent="0.25">
      <c r="C657" s="6"/>
      <c r="E657" s="7"/>
      <c r="F657" s="7"/>
      <c r="T657" s="8"/>
    </row>
    <row r="658" spans="3:20" s="1" customFormat="1" x14ac:dyDescent="0.25">
      <c r="C658" s="6"/>
      <c r="E658" s="7"/>
      <c r="F658" s="7"/>
      <c r="T658" s="8"/>
    </row>
    <row r="659" spans="3:20" s="1" customFormat="1" x14ac:dyDescent="0.25">
      <c r="C659" s="6"/>
      <c r="E659" s="7"/>
      <c r="F659" s="7"/>
      <c r="T659" s="8"/>
    </row>
    <row r="660" spans="3:20" s="1" customFormat="1" x14ac:dyDescent="0.25">
      <c r="C660" s="6"/>
      <c r="E660" s="7"/>
      <c r="F660" s="7"/>
      <c r="T660" s="8"/>
    </row>
    <row r="661" spans="3:20" s="1" customFormat="1" x14ac:dyDescent="0.25">
      <c r="C661" s="6"/>
      <c r="E661" s="7"/>
      <c r="F661" s="7"/>
      <c r="T661" s="8"/>
    </row>
    <row r="662" spans="3:20" s="1" customFormat="1" x14ac:dyDescent="0.25">
      <c r="C662" s="6"/>
      <c r="E662" s="7"/>
      <c r="F662" s="7"/>
      <c r="T662" s="8"/>
    </row>
    <row r="663" spans="3:20" s="1" customFormat="1" x14ac:dyDescent="0.25">
      <c r="C663" s="6"/>
      <c r="E663" s="7"/>
      <c r="F663" s="7"/>
      <c r="T663" s="8"/>
    </row>
    <row r="664" spans="3:20" s="1" customFormat="1" x14ac:dyDescent="0.25">
      <c r="C664" s="6"/>
      <c r="E664" s="7"/>
      <c r="F664" s="7"/>
      <c r="T664" s="8"/>
    </row>
    <row r="665" spans="3:20" s="1" customFormat="1" x14ac:dyDescent="0.25">
      <c r="C665" s="6"/>
      <c r="E665" s="7"/>
      <c r="F665" s="7"/>
      <c r="T665" s="8"/>
    </row>
    <row r="666" spans="3:20" s="1" customFormat="1" x14ac:dyDescent="0.25">
      <c r="C666" s="6"/>
      <c r="E666" s="7"/>
      <c r="F666" s="7"/>
      <c r="T666" s="8"/>
    </row>
    <row r="667" spans="3:20" s="1" customFormat="1" x14ac:dyDescent="0.25">
      <c r="C667" s="6"/>
      <c r="E667" s="7"/>
      <c r="F667" s="7"/>
      <c r="T667" s="8"/>
    </row>
    <row r="668" spans="3:20" s="1" customFormat="1" x14ac:dyDescent="0.25">
      <c r="C668" s="6"/>
      <c r="E668" s="7"/>
      <c r="F668" s="7"/>
      <c r="T668" s="8"/>
    </row>
    <row r="669" spans="3:20" s="1" customFormat="1" x14ac:dyDescent="0.25">
      <c r="C669" s="6"/>
      <c r="E669" s="7"/>
      <c r="F669" s="7"/>
      <c r="T669" s="8"/>
    </row>
    <row r="670" spans="3:20" s="1" customFormat="1" x14ac:dyDescent="0.25">
      <c r="C670" s="6"/>
      <c r="E670" s="7"/>
      <c r="F670" s="7"/>
      <c r="T670" s="8"/>
    </row>
    <row r="671" spans="3:20" s="1" customFormat="1" x14ac:dyDescent="0.25">
      <c r="C671" s="6"/>
      <c r="E671" s="7"/>
      <c r="F671" s="7"/>
      <c r="T671" s="8"/>
    </row>
    <row r="672" spans="3:20" s="1" customFormat="1" x14ac:dyDescent="0.25">
      <c r="C672" s="6"/>
      <c r="E672" s="7"/>
      <c r="F672" s="7"/>
      <c r="T672" s="8"/>
    </row>
    <row r="673" spans="3:20" s="1" customFormat="1" x14ac:dyDescent="0.25">
      <c r="C673" s="6"/>
      <c r="E673" s="7"/>
      <c r="F673" s="7"/>
      <c r="T673" s="8"/>
    </row>
    <row r="674" spans="3:20" s="1" customFormat="1" x14ac:dyDescent="0.25">
      <c r="C674" s="6"/>
      <c r="E674" s="7"/>
      <c r="F674" s="7"/>
      <c r="T674" s="8"/>
    </row>
    <row r="675" spans="3:20" s="1" customFormat="1" x14ac:dyDescent="0.25">
      <c r="C675" s="6"/>
      <c r="E675" s="7"/>
      <c r="F675" s="7"/>
      <c r="T675" s="8"/>
    </row>
    <row r="676" spans="3:20" s="1" customFormat="1" x14ac:dyDescent="0.25">
      <c r="C676" s="6"/>
      <c r="E676" s="7"/>
      <c r="F676" s="7"/>
      <c r="T676" s="8"/>
    </row>
    <row r="677" spans="3:20" s="1" customFormat="1" x14ac:dyDescent="0.25">
      <c r="C677" s="6"/>
      <c r="E677" s="7"/>
      <c r="F677" s="7"/>
      <c r="T677" s="8"/>
    </row>
    <row r="678" spans="3:20" s="1" customFormat="1" x14ac:dyDescent="0.25">
      <c r="C678" s="6"/>
      <c r="E678" s="7"/>
      <c r="F678" s="7"/>
      <c r="T678" s="8"/>
    </row>
    <row r="679" spans="3:20" s="1" customFormat="1" x14ac:dyDescent="0.25">
      <c r="C679" s="6"/>
      <c r="E679" s="7"/>
      <c r="F679" s="7"/>
      <c r="T679" s="8"/>
    </row>
    <row r="680" spans="3:20" s="1" customFormat="1" x14ac:dyDescent="0.25">
      <c r="C680" s="6"/>
      <c r="E680" s="7"/>
      <c r="F680" s="7"/>
      <c r="T680" s="8"/>
    </row>
    <row r="681" spans="3:20" s="1" customFormat="1" x14ac:dyDescent="0.25">
      <c r="C681" s="6"/>
      <c r="E681" s="7"/>
      <c r="F681" s="7"/>
      <c r="T681" s="8"/>
    </row>
    <row r="682" spans="3:20" s="1" customFormat="1" x14ac:dyDescent="0.25">
      <c r="C682" s="6"/>
      <c r="E682" s="7"/>
      <c r="F682" s="7"/>
      <c r="T682" s="8"/>
    </row>
    <row r="683" spans="3:20" s="1" customFormat="1" x14ac:dyDescent="0.25">
      <c r="C683" s="6"/>
      <c r="E683" s="7"/>
      <c r="F683" s="7"/>
      <c r="T683" s="8"/>
    </row>
    <row r="684" spans="3:20" s="1" customFormat="1" x14ac:dyDescent="0.25">
      <c r="C684" s="6"/>
      <c r="E684" s="7"/>
      <c r="F684" s="7"/>
      <c r="T684" s="8"/>
    </row>
    <row r="685" spans="3:20" s="1" customFormat="1" x14ac:dyDescent="0.25">
      <c r="C685" s="6"/>
      <c r="E685" s="7"/>
      <c r="F685" s="7"/>
      <c r="T685" s="8"/>
    </row>
    <row r="686" spans="3:20" s="1" customFormat="1" x14ac:dyDescent="0.25">
      <c r="C686" s="6"/>
      <c r="E686" s="7"/>
      <c r="F686" s="7"/>
      <c r="T686" s="8"/>
    </row>
    <row r="687" spans="3:20" s="1" customFormat="1" x14ac:dyDescent="0.25">
      <c r="C687" s="6"/>
      <c r="E687" s="7"/>
      <c r="F687" s="7"/>
      <c r="T687" s="8"/>
    </row>
    <row r="688" spans="3:20" s="1" customFormat="1" x14ac:dyDescent="0.25">
      <c r="C688" s="6"/>
      <c r="E688" s="7"/>
      <c r="F688" s="7"/>
      <c r="T688" s="8"/>
    </row>
    <row r="689" spans="3:20" s="1" customFormat="1" x14ac:dyDescent="0.25">
      <c r="C689" s="6"/>
      <c r="E689" s="7"/>
      <c r="F689" s="7"/>
      <c r="T689" s="8"/>
    </row>
    <row r="690" spans="3:20" s="1" customFormat="1" x14ac:dyDescent="0.25">
      <c r="C690" s="6"/>
      <c r="E690" s="7"/>
      <c r="F690" s="7"/>
      <c r="T690" s="8"/>
    </row>
    <row r="691" spans="3:20" s="1" customFormat="1" x14ac:dyDescent="0.25">
      <c r="C691" s="6"/>
      <c r="E691" s="7"/>
      <c r="F691" s="7"/>
      <c r="T691" s="8"/>
    </row>
    <row r="692" spans="3:20" s="1" customFormat="1" x14ac:dyDescent="0.25">
      <c r="C692" s="6"/>
      <c r="E692" s="7"/>
      <c r="F692" s="7"/>
      <c r="T692" s="8"/>
    </row>
    <row r="693" spans="3:20" s="1" customFormat="1" x14ac:dyDescent="0.25">
      <c r="C693" s="6"/>
      <c r="E693" s="7"/>
      <c r="F693" s="7"/>
      <c r="T693" s="8"/>
    </row>
    <row r="694" spans="3:20" s="1" customFormat="1" x14ac:dyDescent="0.25">
      <c r="C694" s="6"/>
      <c r="E694" s="7"/>
      <c r="F694" s="7"/>
      <c r="T694" s="8"/>
    </row>
    <row r="695" spans="3:20" s="1" customFormat="1" x14ac:dyDescent="0.25">
      <c r="C695" s="6"/>
      <c r="E695" s="7"/>
      <c r="F695" s="7"/>
      <c r="T695" s="8"/>
    </row>
    <row r="696" spans="3:20" s="1" customFormat="1" x14ac:dyDescent="0.25">
      <c r="C696" s="6"/>
      <c r="E696" s="7"/>
      <c r="F696" s="7"/>
      <c r="T696" s="8"/>
    </row>
    <row r="697" spans="3:20" s="1" customFormat="1" x14ac:dyDescent="0.25">
      <c r="C697" s="6"/>
      <c r="E697" s="7"/>
      <c r="F697" s="7"/>
      <c r="T697" s="8"/>
    </row>
    <row r="698" spans="3:20" s="1" customFormat="1" x14ac:dyDescent="0.25">
      <c r="C698" s="6"/>
      <c r="E698" s="7"/>
      <c r="F698" s="7"/>
      <c r="T698" s="8"/>
    </row>
    <row r="699" spans="3:20" s="1" customFormat="1" x14ac:dyDescent="0.25">
      <c r="C699" s="6"/>
      <c r="E699" s="7"/>
      <c r="F699" s="7"/>
      <c r="T699" s="8"/>
    </row>
    <row r="700" spans="3:20" s="1" customFormat="1" x14ac:dyDescent="0.25">
      <c r="C700" s="6"/>
      <c r="E700" s="7"/>
      <c r="F700" s="7"/>
      <c r="T700" s="8"/>
    </row>
    <row r="701" spans="3:20" s="1" customFormat="1" x14ac:dyDescent="0.25">
      <c r="C701" s="6"/>
      <c r="E701" s="7"/>
      <c r="F701" s="7"/>
      <c r="T701" s="8"/>
    </row>
    <row r="702" spans="3:20" s="1" customFormat="1" x14ac:dyDescent="0.25">
      <c r="C702" s="6"/>
      <c r="E702" s="7"/>
      <c r="F702" s="7"/>
      <c r="T702" s="8"/>
    </row>
    <row r="703" spans="3:20" s="1" customFormat="1" x14ac:dyDescent="0.25">
      <c r="C703" s="6"/>
      <c r="E703" s="7"/>
      <c r="F703" s="7"/>
      <c r="T703" s="8"/>
    </row>
    <row r="704" spans="3:20" s="1" customFormat="1" x14ac:dyDescent="0.25">
      <c r="C704" s="6"/>
      <c r="E704" s="7"/>
      <c r="F704" s="7"/>
      <c r="T704" s="8"/>
    </row>
    <row r="705" spans="3:20" s="1" customFormat="1" x14ac:dyDescent="0.25">
      <c r="C705" s="6"/>
      <c r="E705" s="7"/>
      <c r="F705" s="7"/>
      <c r="T705" s="8"/>
    </row>
    <row r="706" spans="3:20" s="1" customFormat="1" x14ac:dyDescent="0.25">
      <c r="C706" s="6"/>
      <c r="E706" s="7"/>
      <c r="F706" s="7"/>
      <c r="T706" s="8"/>
    </row>
    <row r="707" spans="3:20" s="1" customFormat="1" x14ac:dyDescent="0.25">
      <c r="C707" s="6"/>
      <c r="E707" s="7"/>
      <c r="F707" s="7"/>
      <c r="T707" s="8"/>
    </row>
    <row r="708" spans="3:20" s="1" customFormat="1" x14ac:dyDescent="0.25">
      <c r="C708" s="6"/>
      <c r="E708" s="7"/>
      <c r="F708" s="7"/>
      <c r="T708" s="8"/>
    </row>
    <row r="709" spans="3:20" s="1" customFormat="1" x14ac:dyDescent="0.25">
      <c r="C709" s="6"/>
      <c r="E709" s="7"/>
      <c r="F709" s="7"/>
      <c r="T709" s="8"/>
    </row>
    <row r="710" spans="3:20" s="1" customFormat="1" x14ac:dyDescent="0.25">
      <c r="C710" s="6"/>
      <c r="E710" s="7"/>
      <c r="F710" s="7"/>
      <c r="T710" s="8"/>
    </row>
    <row r="711" spans="3:20" s="1" customFormat="1" x14ac:dyDescent="0.25">
      <c r="C711" s="6"/>
      <c r="E711" s="7"/>
      <c r="F711" s="7"/>
      <c r="T711" s="8"/>
    </row>
    <row r="712" spans="3:20" s="1" customFormat="1" x14ac:dyDescent="0.25">
      <c r="C712" s="6"/>
      <c r="E712" s="7"/>
      <c r="F712" s="7"/>
      <c r="T712" s="8"/>
    </row>
    <row r="713" spans="3:20" s="1" customFormat="1" x14ac:dyDescent="0.25">
      <c r="C713" s="6"/>
      <c r="E713" s="7"/>
      <c r="F713" s="7"/>
      <c r="T713" s="8"/>
    </row>
    <row r="714" spans="3:20" s="1" customFormat="1" x14ac:dyDescent="0.25">
      <c r="C714" s="6"/>
      <c r="E714" s="7"/>
      <c r="F714" s="7"/>
      <c r="T714" s="8"/>
    </row>
    <row r="715" spans="3:20" s="1" customFormat="1" x14ac:dyDescent="0.25">
      <c r="C715" s="6"/>
      <c r="E715" s="7"/>
      <c r="F715" s="7"/>
      <c r="T715" s="8"/>
    </row>
    <row r="716" spans="3:20" s="1" customFormat="1" x14ac:dyDescent="0.25">
      <c r="C716" s="6"/>
      <c r="E716" s="7"/>
      <c r="F716" s="7"/>
      <c r="T716" s="8"/>
    </row>
    <row r="717" spans="3:20" s="1" customFormat="1" x14ac:dyDescent="0.25">
      <c r="C717" s="6"/>
      <c r="E717" s="7"/>
      <c r="F717" s="7"/>
      <c r="T717" s="8"/>
    </row>
    <row r="718" spans="3:20" s="1" customFormat="1" x14ac:dyDescent="0.25">
      <c r="C718" s="6"/>
      <c r="E718" s="7"/>
      <c r="F718" s="7"/>
      <c r="T718" s="8"/>
    </row>
    <row r="719" spans="3:20" s="1" customFormat="1" x14ac:dyDescent="0.25">
      <c r="C719" s="6"/>
      <c r="E719" s="7"/>
      <c r="F719" s="7"/>
      <c r="T719" s="8"/>
    </row>
    <row r="720" spans="3:20" s="1" customFormat="1" x14ac:dyDescent="0.25">
      <c r="C720" s="6"/>
      <c r="E720" s="7"/>
      <c r="F720" s="7"/>
      <c r="T720" s="8"/>
    </row>
    <row r="721" spans="3:20" s="1" customFormat="1" x14ac:dyDescent="0.25">
      <c r="C721" s="6"/>
      <c r="E721" s="7"/>
      <c r="F721" s="7"/>
      <c r="T721" s="8"/>
    </row>
    <row r="722" spans="3:20" s="1" customFormat="1" x14ac:dyDescent="0.25">
      <c r="C722" s="6"/>
      <c r="E722" s="7"/>
      <c r="F722" s="7"/>
      <c r="T722" s="8"/>
    </row>
    <row r="723" spans="3:20" s="1" customFormat="1" x14ac:dyDescent="0.25">
      <c r="C723" s="6"/>
      <c r="E723" s="7"/>
      <c r="F723" s="7"/>
      <c r="T723" s="8"/>
    </row>
    <row r="724" spans="3:20" s="1" customFormat="1" x14ac:dyDescent="0.25">
      <c r="C724" s="6"/>
      <c r="E724" s="7"/>
      <c r="F724" s="7"/>
      <c r="T724" s="8"/>
    </row>
    <row r="725" spans="3:20" s="1" customFormat="1" x14ac:dyDescent="0.25">
      <c r="C725" s="6"/>
      <c r="E725" s="7"/>
      <c r="F725" s="7"/>
      <c r="T725" s="8"/>
    </row>
    <row r="726" spans="3:20" s="1" customFormat="1" x14ac:dyDescent="0.25">
      <c r="C726" s="6"/>
      <c r="E726" s="7"/>
      <c r="F726" s="7"/>
      <c r="T726" s="8"/>
    </row>
    <row r="727" spans="3:20" s="1" customFormat="1" x14ac:dyDescent="0.25">
      <c r="C727" s="6"/>
      <c r="E727" s="7"/>
      <c r="F727" s="7"/>
      <c r="T727" s="8"/>
    </row>
    <row r="728" spans="3:20" s="1" customFormat="1" x14ac:dyDescent="0.25">
      <c r="C728" s="6"/>
      <c r="E728" s="7"/>
      <c r="F728" s="7"/>
      <c r="T728" s="8"/>
    </row>
    <row r="729" spans="3:20" s="1" customFormat="1" x14ac:dyDescent="0.25">
      <c r="C729" s="6"/>
      <c r="E729" s="7"/>
      <c r="F729" s="7"/>
      <c r="T729" s="8"/>
    </row>
    <row r="730" spans="3:20" s="1" customFormat="1" x14ac:dyDescent="0.25">
      <c r="C730" s="6"/>
      <c r="E730" s="7"/>
      <c r="F730" s="7"/>
      <c r="T730" s="8"/>
    </row>
    <row r="731" spans="3:20" s="1" customFormat="1" x14ac:dyDescent="0.25">
      <c r="C731" s="6"/>
      <c r="E731" s="7"/>
      <c r="F731" s="7"/>
      <c r="T731" s="8"/>
    </row>
    <row r="732" spans="3:20" s="1" customFormat="1" x14ac:dyDescent="0.25">
      <c r="C732" s="6"/>
      <c r="E732" s="7"/>
      <c r="F732" s="7"/>
      <c r="T732" s="8"/>
    </row>
    <row r="733" spans="3:20" s="1" customFormat="1" x14ac:dyDescent="0.25">
      <c r="C733" s="6"/>
      <c r="E733" s="7"/>
      <c r="F733" s="7"/>
      <c r="T733" s="8"/>
    </row>
    <row r="734" spans="3:20" s="1" customFormat="1" x14ac:dyDescent="0.25">
      <c r="C734" s="6"/>
      <c r="E734" s="7"/>
      <c r="F734" s="7"/>
      <c r="T734" s="8"/>
    </row>
    <row r="735" spans="3:20" s="1" customFormat="1" x14ac:dyDescent="0.25">
      <c r="C735" s="6"/>
      <c r="E735" s="7"/>
      <c r="F735" s="7"/>
      <c r="T735" s="8"/>
    </row>
    <row r="736" spans="3:20" s="1" customFormat="1" x14ac:dyDescent="0.25">
      <c r="C736" s="6"/>
      <c r="E736" s="7"/>
      <c r="F736" s="7"/>
      <c r="T736" s="8"/>
    </row>
    <row r="737" spans="3:20" s="1" customFormat="1" x14ac:dyDescent="0.25">
      <c r="C737" s="6"/>
      <c r="E737" s="7"/>
      <c r="F737" s="7"/>
      <c r="T737" s="8"/>
    </row>
    <row r="738" spans="3:20" s="1" customFormat="1" x14ac:dyDescent="0.25">
      <c r="C738" s="6"/>
      <c r="E738" s="7"/>
      <c r="F738" s="7"/>
      <c r="T738" s="8"/>
    </row>
    <row r="739" spans="3:20" s="1" customFormat="1" x14ac:dyDescent="0.25">
      <c r="C739" s="6"/>
      <c r="E739" s="7"/>
      <c r="F739" s="7"/>
      <c r="T739" s="8"/>
    </row>
    <row r="740" spans="3:20" s="1" customFormat="1" x14ac:dyDescent="0.25">
      <c r="C740" s="6"/>
      <c r="E740" s="7"/>
      <c r="F740" s="7"/>
      <c r="T740" s="8"/>
    </row>
    <row r="741" spans="3:20" s="1" customFormat="1" x14ac:dyDescent="0.25">
      <c r="C741" s="6"/>
      <c r="E741" s="7"/>
      <c r="F741" s="7"/>
      <c r="T741" s="8"/>
    </row>
    <row r="742" spans="3:20" s="1" customFormat="1" x14ac:dyDescent="0.25">
      <c r="C742" s="6"/>
      <c r="E742" s="7"/>
      <c r="F742" s="7"/>
      <c r="T742" s="8"/>
    </row>
    <row r="743" spans="3:20" s="1" customFormat="1" x14ac:dyDescent="0.25">
      <c r="C743" s="6"/>
      <c r="E743" s="7"/>
      <c r="F743" s="7"/>
      <c r="T743" s="8"/>
    </row>
    <row r="744" spans="3:20" s="1" customFormat="1" x14ac:dyDescent="0.25">
      <c r="C744" s="6"/>
      <c r="E744" s="7"/>
      <c r="F744" s="7"/>
      <c r="T744" s="8"/>
    </row>
    <row r="745" spans="3:20" s="1" customFormat="1" x14ac:dyDescent="0.25">
      <c r="C745" s="6"/>
      <c r="E745" s="7"/>
      <c r="F745" s="7"/>
      <c r="T745" s="8"/>
    </row>
    <row r="746" spans="3:20" s="1" customFormat="1" x14ac:dyDescent="0.25">
      <c r="C746" s="6"/>
      <c r="E746" s="7"/>
      <c r="F746" s="7"/>
      <c r="T746" s="8"/>
    </row>
    <row r="747" spans="3:20" s="1" customFormat="1" x14ac:dyDescent="0.25">
      <c r="C747" s="6"/>
      <c r="E747" s="7"/>
      <c r="F747" s="7"/>
      <c r="T747" s="8"/>
    </row>
    <row r="748" spans="3:20" s="1" customFormat="1" x14ac:dyDescent="0.25">
      <c r="C748" s="6"/>
      <c r="E748" s="7"/>
      <c r="F748" s="7"/>
      <c r="T748" s="8"/>
    </row>
    <row r="749" spans="3:20" s="1" customFormat="1" x14ac:dyDescent="0.25">
      <c r="C749" s="6"/>
      <c r="E749" s="7"/>
      <c r="F749" s="7"/>
      <c r="T749" s="8"/>
    </row>
    <row r="750" spans="3:20" s="1" customFormat="1" x14ac:dyDescent="0.25">
      <c r="C750" s="6"/>
      <c r="E750" s="7"/>
      <c r="F750" s="7"/>
      <c r="T750" s="8"/>
    </row>
    <row r="751" spans="3:20" s="1" customFormat="1" x14ac:dyDescent="0.25">
      <c r="C751" s="6"/>
      <c r="E751" s="7"/>
      <c r="F751" s="7"/>
      <c r="T751" s="8"/>
    </row>
    <row r="752" spans="3:20" s="1" customFormat="1" x14ac:dyDescent="0.25">
      <c r="C752" s="6"/>
      <c r="E752" s="7"/>
      <c r="F752" s="7"/>
      <c r="T752" s="8"/>
    </row>
    <row r="753" spans="3:20" s="1" customFormat="1" x14ac:dyDescent="0.25">
      <c r="C753" s="6"/>
      <c r="E753" s="7"/>
      <c r="F753" s="7"/>
      <c r="T753" s="8"/>
    </row>
    <row r="754" spans="3:20" s="1" customFormat="1" x14ac:dyDescent="0.25">
      <c r="C754" s="6"/>
      <c r="E754" s="7"/>
      <c r="F754" s="7"/>
      <c r="T754" s="8"/>
    </row>
    <row r="755" spans="3:20" s="1" customFormat="1" x14ac:dyDescent="0.25">
      <c r="C755" s="6"/>
      <c r="E755" s="7"/>
      <c r="F755" s="7"/>
      <c r="T755" s="8"/>
    </row>
    <row r="756" spans="3:20" s="1" customFormat="1" x14ac:dyDescent="0.25">
      <c r="C756" s="6"/>
      <c r="E756" s="7"/>
      <c r="F756" s="7"/>
      <c r="T756" s="8"/>
    </row>
    <row r="757" spans="3:20" s="1" customFormat="1" x14ac:dyDescent="0.25">
      <c r="C757" s="6"/>
      <c r="E757" s="7"/>
      <c r="F757" s="7"/>
      <c r="T757" s="8"/>
    </row>
    <row r="758" spans="3:20" s="1" customFormat="1" x14ac:dyDescent="0.25">
      <c r="C758" s="6"/>
      <c r="E758" s="7"/>
      <c r="F758" s="7"/>
      <c r="T758" s="8"/>
    </row>
    <row r="759" spans="3:20" s="1" customFormat="1" x14ac:dyDescent="0.25">
      <c r="C759" s="6"/>
      <c r="E759" s="7"/>
      <c r="F759" s="7"/>
      <c r="T759" s="8"/>
    </row>
    <row r="760" spans="3:20" s="1" customFormat="1" x14ac:dyDescent="0.25">
      <c r="C760" s="6"/>
      <c r="E760" s="7"/>
      <c r="F760" s="7"/>
      <c r="T760" s="8"/>
    </row>
    <row r="761" spans="3:20" s="1" customFormat="1" x14ac:dyDescent="0.25">
      <c r="C761" s="6"/>
      <c r="E761" s="7"/>
      <c r="F761" s="7"/>
      <c r="T761" s="8"/>
    </row>
    <row r="762" spans="3:20" s="1" customFormat="1" x14ac:dyDescent="0.25">
      <c r="C762" s="6"/>
      <c r="E762" s="7"/>
      <c r="F762" s="7"/>
      <c r="T762" s="8"/>
    </row>
    <row r="763" spans="3:20" s="1" customFormat="1" x14ac:dyDescent="0.25">
      <c r="C763" s="6"/>
      <c r="E763" s="7"/>
      <c r="F763" s="7"/>
      <c r="T763" s="8"/>
    </row>
    <row r="764" spans="3:20" s="1" customFormat="1" x14ac:dyDescent="0.25">
      <c r="C764" s="6"/>
      <c r="E764" s="7"/>
      <c r="F764" s="7"/>
      <c r="T764" s="8"/>
    </row>
    <row r="765" spans="3:20" s="1" customFormat="1" x14ac:dyDescent="0.25">
      <c r="C765" s="6"/>
      <c r="E765" s="7"/>
      <c r="F765" s="7"/>
      <c r="T765" s="8"/>
    </row>
    <row r="766" spans="3:20" s="1" customFormat="1" x14ac:dyDescent="0.25">
      <c r="C766" s="6"/>
      <c r="E766" s="7"/>
      <c r="F766" s="7"/>
      <c r="T766" s="8"/>
    </row>
    <row r="767" spans="3:20" s="1" customFormat="1" x14ac:dyDescent="0.25">
      <c r="C767" s="6"/>
      <c r="E767" s="7"/>
      <c r="F767" s="7"/>
      <c r="T767" s="8"/>
    </row>
    <row r="768" spans="3:20" s="1" customFormat="1" x14ac:dyDescent="0.25">
      <c r="C768" s="6"/>
      <c r="E768" s="7"/>
      <c r="F768" s="7"/>
      <c r="T768" s="8"/>
    </row>
    <row r="769" spans="3:20" s="1" customFormat="1" x14ac:dyDescent="0.25">
      <c r="C769" s="6"/>
      <c r="E769" s="7"/>
      <c r="F769" s="7"/>
      <c r="T769" s="8"/>
    </row>
    <row r="770" spans="3:20" s="1" customFormat="1" x14ac:dyDescent="0.25">
      <c r="C770" s="6"/>
      <c r="E770" s="7"/>
      <c r="F770" s="7"/>
      <c r="T770" s="8"/>
    </row>
    <row r="771" spans="3:20" s="1" customFormat="1" x14ac:dyDescent="0.25">
      <c r="C771" s="6"/>
      <c r="E771" s="7"/>
      <c r="F771" s="7"/>
      <c r="T771" s="8"/>
    </row>
    <row r="772" spans="3:20" s="1" customFormat="1" x14ac:dyDescent="0.25">
      <c r="C772" s="6"/>
      <c r="E772" s="7"/>
      <c r="F772" s="7"/>
      <c r="T772" s="8"/>
    </row>
    <row r="773" spans="3:20" s="1" customFormat="1" x14ac:dyDescent="0.25">
      <c r="C773" s="6"/>
      <c r="E773" s="7"/>
      <c r="F773" s="7"/>
      <c r="T773" s="8"/>
    </row>
    <row r="774" spans="3:20" s="1" customFormat="1" x14ac:dyDescent="0.25">
      <c r="C774" s="6"/>
      <c r="E774" s="7"/>
      <c r="F774" s="7"/>
      <c r="T774" s="8"/>
    </row>
    <row r="775" spans="3:20" s="1" customFormat="1" x14ac:dyDescent="0.25">
      <c r="C775" s="6"/>
      <c r="E775" s="7"/>
      <c r="F775" s="7"/>
      <c r="T775" s="8"/>
    </row>
    <row r="776" spans="3:20" s="1" customFormat="1" x14ac:dyDescent="0.25">
      <c r="C776" s="6"/>
      <c r="E776" s="7"/>
      <c r="F776" s="7"/>
      <c r="T776" s="8"/>
    </row>
    <row r="777" spans="3:20" s="1" customFormat="1" x14ac:dyDescent="0.25">
      <c r="C777" s="6"/>
      <c r="E777" s="7"/>
      <c r="F777" s="7"/>
      <c r="T777" s="8"/>
    </row>
    <row r="778" spans="3:20" s="1" customFormat="1" x14ac:dyDescent="0.25">
      <c r="C778" s="6"/>
      <c r="E778" s="7"/>
      <c r="F778" s="7"/>
      <c r="T778" s="8"/>
    </row>
    <row r="779" spans="3:20" s="1" customFormat="1" x14ac:dyDescent="0.25">
      <c r="C779" s="6"/>
      <c r="E779" s="7"/>
      <c r="F779" s="7"/>
      <c r="T779" s="8"/>
    </row>
    <row r="780" spans="3:20" s="1" customFormat="1" x14ac:dyDescent="0.25">
      <c r="C780" s="6"/>
      <c r="E780" s="7"/>
      <c r="F780" s="7"/>
      <c r="T780" s="8"/>
    </row>
    <row r="781" spans="3:20" s="1" customFormat="1" x14ac:dyDescent="0.25">
      <c r="C781" s="6"/>
      <c r="E781" s="7"/>
      <c r="F781" s="7"/>
      <c r="T781" s="8"/>
    </row>
    <row r="782" spans="3:20" s="1" customFormat="1" x14ac:dyDescent="0.25">
      <c r="C782" s="6"/>
      <c r="E782" s="7"/>
      <c r="F782" s="7"/>
      <c r="T782" s="8"/>
    </row>
    <row r="783" spans="3:20" s="1" customFormat="1" x14ac:dyDescent="0.25">
      <c r="C783" s="6"/>
      <c r="E783" s="7"/>
      <c r="F783" s="7"/>
      <c r="T783" s="8"/>
    </row>
    <row r="784" spans="3:20" s="1" customFormat="1" x14ac:dyDescent="0.25">
      <c r="C784" s="6"/>
      <c r="E784" s="7"/>
      <c r="F784" s="7"/>
      <c r="T784" s="8"/>
    </row>
    <row r="785" spans="3:20" s="1" customFormat="1" x14ac:dyDescent="0.25">
      <c r="C785" s="6"/>
      <c r="E785" s="7"/>
      <c r="F785" s="7"/>
      <c r="T785" s="8"/>
    </row>
    <row r="786" spans="3:20" s="1" customFormat="1" x14ac:dyDescent="0.25">
      <c r="C786" s="6"/>
      <c r="E786" s="7"/>
      <c r="F786" s="7"/>
      <c r="T786" s="8"/>
    </row>
    <row r="787" spans="3:20" s="1" customFormat="1" x14ac:dyDescent="0.25">
      <c r="C787" s="6"/>
      <c r="E787" s="7"/>
      <c r="F787" s="7"/>
      <c r="T787" s="8"/>
    </row>
    <row r="788" spans="3:20" s="1" customFormat="1" x14ac:dyDescent="0.25">
      <c r="C788" s="6"/>
      <c r="E788" s="7"/>
      <c r="F788" s="7"/>
      <c r="T788" s="8"/>
    </row>
    <row r="789" spans="3:20" s="1" customFormat="1" x14ac:dyDescent="0.25">
      <c r="C789" s="6"/>
      <c r="E789" s="7"/>
      <c r="F789" s="7"/>
      <c r="T789" s="8"/>
    </row>
    <row r="790" spans="3:20" s="1" customFormat="1" x14ac:dyDescent="0.25">
      <c r="C790" s="6"/>
      <c r="E790" s="7"/>
      <c r="F790" s="7"/>
      <c r="T790" s="8"/>
    </row>
    <row r="791" spans="3:20" s="1" customFormat="1" x14ac:dyDescent="0.25">
      <c r="C791" s="6"/>
      <c r="E791" s="7"/>
      <c r="F791" s="7"/>
      <c r="T791" s="8"/>
    </row>
    <row r="792" spans="3:20" s="1" customFormat="1" x14ac:dyDescent="0.25">
      <c r="C792" s="6"/>
      <c r="E792" s="7"/>
      <c r="F792" s="7"/>
      <c r="T792" s="8"/>
    </row>
    <row r="793" spans="3:20" s="1" customFormat="1" x14ac:dyDescent="0.25">
      <c r="C793" s="6"/>
      <c r="E793" s="7"/>
      <c r="F793" s="7"/>
      <c r="T793" s="8"/>
    </row>
    <row r="794" spans="3:20" s="1" customFormat="1" x14ac:dyDescent="0.25">
      <c r="C794" s="6"/>
      <c r="E794" s="7"/>
      <c r="F794" s="7"/>
      <c r="T794" s="8"/>
    </row>
    <row r="795" spans="3:20" s="1" customFormat="1" x14ac:dyDescent="0.25">
      <c r="C795" s="6"/>
      <c r="E795" s="7"/>
      <c r="F795" s="7"/>
      <c r="T795" s="8"/>
    </row>
    <row r="796" spans="3:20" s="1" customFormat="1" x14ac:dyDescent="0.25">
      <c r="C796" s="6"/>
      <c r="E796" s="7"/>
      <c r="F796" s="7"/>
      <c r="T796" s="8"/>
    </row>
    <row r="797" spans="3:20" s="1" customFormat="1" x14ac:dyDescent="0.25">
      <c r="C797" s="6"/>
      <c r="E797" s="7"/>
      <c r="F797" s="7"/>
      <c r="T797" s="8"/>
    </row>
    <row r="798" spans="3:20" s="1" customFormat="1" x14ac:dyDescent="0.25">
      <c r="C798" s="6"/>
      <c r="E798" s="7"/>
      <c r="F798" s="7"/>
      <c r="T798" s="8"/>
    </row>
    <row r="799" spans="3:20" s="1" customFormat="1" x14ac:dyDescent="0.25">
      <c r="C799" s="6"/>
      <c r="E799" s="7"/>
      <c r="F799" s="7"/>
      <c r="T799" s="8"/>
    </row>
    <row r="800" spans="3:20" s="1" customFormat="1" x14ac:dyDescent="0.25">
      <c r="C800" s="6"/>
      <c r="E800" s="7"/>
      <c r="F800" s="7"/>
      <c r="T800" s="8"/>
    </row>
    <row r="801" spans="3:20" s="1" customFormat="1" x14ac:dyDescent="0.25">
      <c r="C801" s="6"/>
      <c r="E801" s="7"/>
      <c r="F801" s="7"/>
      <c r="T801" s="8"/>
    </row>
    <row r="802" spans="3:20" s="1" customFormat="1" x14ac:dyDescent="0.25">
      <c r="C802" s="6"/>
      <c r="E802" s="7"/>
      <c r="F802" s="7"/>
      <c r="T802" s="8"/>
    </row>
    <row r="803" spans="3:20" s="1" customFormat="1" x14ac:dyDescent="0.25">
      <c r="C803" s="6"/>
      <c r="E803" s="7"/>
      <c r="F803" s="7"/>
      <c r="T803" s="8"/>
    </row>
    <row r="804" spans="3:20" s="1" customFormat="1" x14ac:dyDescent="0.25">
      <c r="C804" s="6"/>
      <c r="E804" s="7"/>
      <c r="F804" s="7"/>
      <c r="T804" s="8"/>
    </row>
    <row r="805" spans="3:20" s="1" customFormat="1" x14ac:dyDescent="0.25">
      <c r="C805" s="6"/>
      <c r="E805" s="7"/>
      <c r="F805" s="7"/>
      <c r="T805" s="8"/>
    </row>
    <row r="806" spans="3:20" s="1" customFormat="1" x14ac:dyDescent="0.25">
      <c r="C806" s="6"/>
      <c r="E806" s="7"/>
      <c r="F806" s="7"/>
      <c r="T806" s="8"/>
    </row>
    <row r="807" spans="3:20" s="1" customFormat="1" x14ac:dyDescent="0.25">
      <c r="C807" s="6"/>
      <c r="E807" s="7"/>
      <c r="F807" s="7"/>
      <c r="T807" s="8"/>
    </row>
    <row r="808" spans="3:20" s="1" customFormat="1" x14ac:dyDescent="0.25">
      <c r="C808" s="6"/>
      <c r="E808" s="7"/>
      <c r="F808" s="7"/>
      <c r="T808" s="8"/>
    </row>
    <row r="809" spans="3:20" s="1" customFormat="1" x14ac:dyDescent="0.25">
      <c r="C809" s="6"/>
      <c r="E809" s="7"/>
      <c r="F809" s="7"/>
      <c r="T809" s="8"/>
    </row>
    <row r="810" spans="3:20" s="1" customFormat="1" x14ac:dyDescent="0.25">
      <c r="C810" s="6"/>
      <c r="E810" s="7"/>
      <c r="F810" s="7"/>
      <c r="T810" s="8"/>
    </row>
    <row r="811" spans="3:20" s="1" customFormat="1" x14ac:dyDescent="0.25">
      <c r="C811" s="6"/>
      <c r="E811" s="7"/>
      <c r="F811" s="7"/>
      <c r="T811" s="8"/>
    </row>
    <row r="812" spans="3:20" s="1" customFormat="1" x14ac:dyDescent="0.25">
      <c r="C812" s="6"/>
      <c r="E812" s="7"/>
      <c r="F812" s="7"/>
      <c r="T812" s="8"/>
    </row>
    <row r="813" spans="3:20" s="1" customFormat="1" x14ac:dyDescent="0.25">
      <c r="C813" s="6"/>
      <c r="E813" s="7"/>
      <c r="F813" s="7"/>
      <c r="T813" s="8"/>
    </row>
    <row r="814" spans="3:20" s="1" customFormat="1" x14ac:dyDescent="0.25">
      <c r="C814" s="6"/>
      <c r="E814" s="7"/>
      <c r="F814" s="7"/>
      <c r="T814" s="8"/>
    </row>
    <row r="815" spans="3:20" s="1" customFormat="1" x14ac:dyDescent="0.25">
      <c r="C815" s="6"/>
      <c r="E815" s="7"/>
      <c r="F815" s="7"/>
      <c r="T815" s="8"/>
    </row>
    <row r="816" spans="3:20" s="1" customFormat="1" x14ac:dyDescent="0.25">
      <c r="C816" s="6"/>
      <c r="E816" s="7"/>
      <c r="F816" s="7"/>
      <c r="T816" s="8"/>
    </row>
    <row r="817" spans="3:20" s="1" customFormat="1" x14ac:dyDescent="0.25">
      <c r="C817" s="6"/>
      <c r="E817" s="7"/>
      <c r="F817" s="7"/>
      <c r="T817" s="8"/>
    </row>
    <row r="818" spans="3:20" s="1" customFormat="1" x14ac:dyDescent="0.25">
      <c r="C818" s="6"/>
      <c r="E818" s="7"/>
      <c r="F818" s="7"/>
      <c r="T818" s="8"/>
    </row>
    <row r="819" spans="3:20" s="1" customFormat="1" x14ac:dyDescent="0.25">
      <c r="C819" s="6"/>
      <c r="E819" s="7"/>
      <c r="F819" s="7"/>
      <c r="T819" s="8"/>
    </row>
    <row r="820" spans="3:20" s="1" customFormat="1" x14ac:dyDescent="0.25">
      <c r="C820" s="6"/>
      <c r="E820" s="7"/>
      <c r="F820" s="7"/>
      <c r="T820" s="8"/>
    </row>
    <row r="821" spans="3:20" s="1" customFormat="1" x14ac:dyDescent="0.25">
      <c r="C821" s="6"/>
      <c r="E821" s="7"/>
      <c r="F821" s="7"/>
      <c r="T821" s="8"/>
    </row>
    <row r="822" spans="3:20" s="1" customFormat="1" x14ac:dyDescent="0.25">
      <c r="C822" s="6"/>
      <c r="E822" s="7"/>
      <c r="F822" s="7"/>
      <c r="T822" s="8"/>
    </row>
    <row r="823" spans="3:20" s="1" customFormat="1" x14ac:dyDescent="0.25">
      <c r="C823" s="6"/>
      <c r="E823" s="7"/>
      <c r="F823" s="7"/>
      <c r="T823" s="8"/>
    </row>
    <row r="824" spans="3:20" s="1" customFormat="1" x14ac:dyDescent="0.25">
      <c r="C824" s="6"/>
      <c r="E824" s="7"/>
      <c r="F824" s="7"/>
      <c r="T824" s="8"/>
    </row>
    <row r="825" spans="3:20" s="1" customFormat="1" x14ac:dyDescent="0.25">
      <c r="C825" s="6"/>
      <c r="E825" s="7"/>
      <c r="F825" s="7"/>
      <c r="T825" s="8"/>
    </row>
    <row r="826" spans="3:20" s="1" customFormat="1" x14ac:dyDescent="0.25">
      <c r="C826" s="6"/>
      <c r="E826" s="7"/>
      <c r="F826" s="7"/>
      <c r="T826" s="8"/>
    </row>
    <row r="827" spans="3:20" s="1" customFormat="1" x14ac:dyDescent="0.25">
      <c r="C827" s="6"/>
      <c r="E827" s="7"/>
      <c r="F827" s="7"/>
      <c r="T827" s="8"/>
    </row>
    <row r="828" spans="3:20" s="1" customFormat="1" x14ac:dyDescent="0.25">
      <c r="C828" s="6"/>
      <c r="E828" s="7"/>
      <c r="F828" s="7"/>
      <c r="T828" s="8"/>
    </row>
    <row r="829" spans="3:20" s="1" customFormat="1" x14ac:dyDescent="0.25">
      <c r="C829" s="6"/>
      <c r="E829" s="7"/>
      <c r="F829" s="7"/>
      <c r="T829" s="8"/>
    </row>
    <row r="830" spans="3:20" s="1" customFormat="1" x14ac:dyDescent="0.25">
      <c r="C830" s="6"/>
      <c r="E830" s="7"/>
      <c r="F830" s="7"/>
      <c r="T830" s="8"/>
    </row>
    <row r="831" spans="3:20" s="1" customFormat="1" x14ac:dyDescent="0.25">
      <c r="C831" s="6"/>
      <c r="E831" s="7"/>
      <c r="F831" s="7"/>
      <c r="T831" s="8"/>
    </row>
    <row r="832" spans="3:20" s="1" customFormat="1" x14ac:dyDescent="0.25">
      <c r="C832" s="6"/>
      <c r="E832" s="7"/>
      <c r="F832" s="7"/>
      <c r="T832" s="8"/>
    </row>
    <row r="833" spans="3:20" s="1" customFormat="1" x14ac:dyDescent="0.25">
      <c r="C833" s="6"/>
      <c r="E833" s="7"/>
      <c r="F833" s="7"/>
      <c r="T833" s="8"/>
    </row>
    <row r="834" spans="3:20" s="1" customFormat="1" x14ac:dyDescent="0.25">
      <c r="C834" s="6"/>
      <c r="E834" s="7"/>
      <c r="F834" s="7"/>
      <c r="T834" s="8"/>
    </row>
    <row r="835" spans="3:20" s="1" customFormat="1" x14ac:dyDescent="0.25">
      <c r="C835" s="6"/>
      <c r="E835" s="7"/>
      <c r="F835" s="7"/>
      <c r="T835" s="8"/>
    </row>
    <row r="836" spans="3:20" s="1" customFormat="1" x14ac:dyDescent="0.25">
      <c r="C836" s="6"/>
      <c r="E836" s="7"/>
      <c r="F836" s="7"/>
      <c r="T836" s="8"/>
    </row>
    <row r="837" spans="3:20" s="1" customFormat="1" x14ac:dyDescent="0.25">
      <c r="C837" s="6"/>
      <c r="E837" s="7"/>
      <c r="F837" s="7"/>
      <c r="T837" s="8"/>
    </row>
    <row r="838" spans="3:20" s="1" customFormat="1" x14ac:dyDescent="0.25">
      <c r="C838" s="6"/>
      <c r="E838" s="7"/>
      <c r="F838" s="7"/>
      <c r="T838" s="8"/>
    </row>
    <row r="839" spans="3:20" s="1" customFormat="1" x14ac:dyDescent="0.25">
      <c r="C839" s="6"/>
      <c r="E839" s="7"/>
      <c r="F839" s="7"/>
      <c r="T839" s="8"/>
    </row>
    <row r="840" spans="3:20" s="1" customFormat="1" x14ac:dyDescent="0.25">
      <c r="C840" s="6"/>
      <c r="E840" s="7"/>
      <c r="F840" s="7"/>
      <c r="T840" s="8"/>
    </row>
    <row r="841" spans="3:20" s="1" customFormat="1" x14ac:dyDescent="0.25">
      <c r="C841" s="6"/>
      <c r="E841" s="7"/>
      <c r="F841" s="7"/>
      <c r="T841" s="8"/>
    </row>
    <row r="842" spans="3:20" s="1" customFormat="1" x14ac:dyDescent="0.25">
      <c r="C842" s="6"/>
      <c r="E842" s="7"/>
      <c r="F842" s="7"/>
      <c r="T842" s="8"/>
    </row>
    <row r="843" spans="3:20" s="1" customFormat="1" x14ac:dyDescent="0.25">
      <c r="C843" s="6"/>
      <c r="E843" s="7"/>
      <c r="F843" s="7"/>
      <c r="T843" s="8"/>
    </row>
    <row r="844" spans="3:20" s="1" customFormat="1" x14ac:dyDescent="0.25">
      <c r="C844" s="6"/>
      <c r="E844" s="7"/>
      <c r="F844" s="7"/>
      <c r="T844" s="8"/>
    </row>
    <row r="845" spans="3:20" s="1" customFormat="1" x14ac:dyDescent="0.25">
      <c r="C845" s="6"/>
      <c r="E845" s="7"/>
      <c r="F845" s="7"/>
      <c r="T845" s="8"/>
    </row>
    <row r="846" spans="3:20" s="1" customFormat="1" x14ac:dyDescent="0.25">
      <c r="C846" s="6"/>
      <c r="E846" s="7"/>
      <c r="F846" s="7"/>
      <c r="T846" s="8"/>
    </row>
    <row r="847" spans="3:20" s="1" customFormat="1" x14ac:dyDescent="0.25">
      <c r="C847" s="6"/>
      <c r="E847" s="7"/>
      <c r="F847" s="7"/>
      <c r="T847" s="8"/>
    </row>
    <row r="848" spans="3:20" s="1" customFormat="1" x14ac:dyDescent="0.25">
      <c r="C848" s="6"/>
      <c r="E848" s="7"/>
      <c r="F848" s="7"/>
      <c r="T848" s="8"/>
    </row>
    <row r="849" spans="3:20" s="1" customFormat="1" x14ac:dyDescent="0.25">
      <c r="C849" s="6"/>
      <c r="E849" s="7"/>
      <c r="F849" s="7"/>
      <c r="T849" s="8"/>
    </row>
    <row r="850" spans="3:20" s="1" customFormat="1" x14ac:dyDescent="0.25">
      <c r="C850" s="6"/>
      <c r="E850" s="7"/>
      <c r="F850" s="7"/>
      <c r="T850" s="8"/>
    </row>
    <row r="851" spans="3:20" s="1" customFormat="1" x14ac:dyDescent="0.25">
      <c r="C851" s="6"/>
      <c r="E851" s="7"/>
      <c r="F851" s="7"/>
      <c r="T851" s="8"/>
    </row>
    <row r="852" spans="3:20" s="1" customFormat="1" x14ac:dyDescent="0.25">
      <c r="C852" s="6"/>
      <c r="E852" s="7"/>
      <c r="F852" s="7"/>
      <c r="T852" s="8"/>
    </row>
    <row r="853" spans="3:20" s="1" customFormat="1" x14ac:dyDescent="0.25">
      <c r="C853" s="6"/>
      <c r="E853" s="7"/>
      <c r="F853" s="7"/>
      <c r="T853" s="8"/>
    </row>
    <row r="854" spans="3:20" s="1" customFormat="1" x14ac:dyDescent="0.25">
      <c r="C854" s="6"/>
      <c r="E854" s="7"/>
      <c r="F854" s="7"/>
      <c r="T854" s="8"/>
    </row>
    <row r="855" spans="3:20" s="1" customFormat="1" x14ac:dyDescent="0.25">
      <c r="C855" s="6"/>
      <c r="E855" s="7"/>
      <c r="F855" s="7"/>
      <c r="T855" s="8"/>
    </row>
    <row r="856" spans="3:20" s="1" customFormat="1" x14ac:dyDescent="0.25">
      <c r="C856" s="6"/>
      <c r="E856" s="7"/>
      <c r="F856" s="7"/>
      <c r="T856" s="8"/>
    </row>
    <row r="857" spans="3:20" s="1" customFormat="1" x14ac:dyDescent="0.25">
      <c r="C857" s="6"/>
      <c r="E857" s="7"/>
      <c r="F857" s="7"/>
      <c r="T857" s="8"/>
    </row>
    <row r="858" spans="3:20" s="1" customFormat="1" x14ac:dyDescent="0.25">
      <c r="C858" s="6"/>
      <c r="E858" s="7"/>
      <c r="F858" s="7"/>
      <c r="T858" s="8"/>
    </row>
    <row r="859" spans="3:20" s="1" customFormat="1" x14ac:dyDescent="0.25">
      <c r="C859" s="6"/>
      <c r="E859" s="7"/>
      <c r="F859" s="7"/>
      <c r="T859" s="8"/>
    </row>
    <row r="860" spans="3:20" s="1" customFormat="1" x14ac:dyDescent="0.25">
      <c r="C860" s="6"/>
      <c r="E860" s="7"/>
      <c r="F860" s="7"/>
      <c r="T860" s="8"/>
    </row>
    <row r="861" spans="3:20" s="1" customFormat="1" x14ac:dyDescent="0.25">
      <c r="C861" s="6"/>
      <c r="E861" s="7"/>
      <c r="F861" s="7"/>
      <c r="T861" s="8"/>
    </row>
    <row r="862" spans="3:20" s="1" customFormat="1" x14ac:dyDescent="0.25">
      <c r="C862" s="6"/>
      <c r="E862" s="7"/>
      <c r="F862" s="7"/>
      <c r="T862" s="8"/>
    </row>
    <row r="863" spans="3:20" s="1" customFormat="1" x14ac:dyDescent="0.25">
      <c r="C863" s="6"/>
      <c r="E863" s="7"/>
      <c r="F863" s="7"/>
      <c r="T863" s="8"/>
    </row>
    <row r="864" spans="3:20" s="1" customFormat="1" x14ac:dyDescent="0.25">
      <c r="C864" s="6"/>
      <c r="E864" s="7"/>
      <c r="F864" s="7"/>
      <c r="T864" s="8"/>
    </row>
    <row r="865" spans="3:20" s="1" customFormat="1" x14ac:dyDescent="0.25">
      <c r="C865" s="6"/>
      <c r="E865" s="7"/>
      <c r="F865" s="7"/>
      <c r="T865" s="8"/>
    </row>
    <row r="866" spans="3:20" s="1" customFormat="1" x14ac:dyDescent="0.25">
      <c r="C866" s="6"/>
      <c r="E866" s="7"/>
      <c r="F866" s="7"/>
      <c r="T866" s="8"/>
    </row>
    <row r="867" spans="3:20" s="1" customFormat="1" x14ac:dyDescent="0.25">
      <c r="C867" s="6"/>
      <c r="E867" s="7"/>
      <c r="F867" s="7"/>
      <c r="T867" s="8"/>
    </row>
    <row r="868" spans="3:20" s="1" customFormat="1" x14ac:dyDescent="0.25">
      <c r="C868" s="6"/>
      <c r="E868" s="7"/>
      <c r="F868" s="7"/>
      <c r="T868" s="8"/>
    </row>
    <row r="869" spans="3:20" s="1" customFormat="1" x14ac:dyDescent="0.25">
      <c r="C869" s="6"/>
      <c r="E869" s="7"/>
      <c r="F869" s="7"/>
      <c r="T869" s="8"/>
    </row>
    <row r="870" spans="3:20" s="1" customFormat="1" x14ac:dyDescent="0.25">
      <c r="C870" s="6"/>
      <c r="E870" s="7"/>
      <c r="F870" s="7"/>
      <c r="T870" s="8"/>
    </row>
    <row r="871" spans="3:20" s="1" customFormat="1" x14ac:dyDescent="0.25">
      <c r="C871" s="6"/>
      <c r="E871" s="7"/>
      <c r="F871" s="7"/>
      <c r="T871" s="8"/>
    </row>
    <row r="872" spans="3:20" s="1" customFormat="1" x14ac:dyDescent="0.25">
      <c r="C872" s="6"/>
      <c r="E872" s="7"/>
      <c r="F872" s="7"/>
      <c r="T872" s="8"/>
    </row>
    <row r="873" spans="3:20" s="1" customFormat="1" x14ac:dyDescent="0.25">
      <c r="C873" s="6"/>
      <c r="E873" s="7"/>
      <c r="F873" s="7"/>
      <c r="T873" s="8"/>
    </row>
    <row r="874" spans="3:20" s="1" customFormat="1" x14ac:dyDescent="0.25">
      <c r="C874" s="6"/>
      <c r="E874" s="7"/>
      <c r="F874" s="7"/>
      <c r="T874" s="8"/>
    </row>
    <row r="875" spans="3:20" s="1" customFormat="1" x14ac:dyDescent="0.25">
      <c r="C875" s="6"/>
      <c r="E875" s="7"/>
      <c r="F875" s="7"/>
      <c r="T875" s="8"/>
    </row>
    <row r="876" spans="3:20" s="1" customFormat="1" x14ac:dyDescent="0.25">
      <c r="C876" s="6"/>
      <c r="E876" s="7"/>
      <c r="F876" s="7"/>
      <c r="T876" s="8"/>
    </row>
    <row r="877" spans="3:20" s="1" customFormat="1" x14ac:dyDescent="0.25">
      <c r="C877" s="6"/>
      <c r="E877" s="7"/>
      <c r="F877" s="7"/>
      <c r="T877" s="8"/>
    </row>
    <row r="878" spans="3:20" s="1" customFormat="1" x14ac:dyDescent="0.25">
      <c r="C878" s="6"/>
      <c r="E878" s="7"/>
      <c r="F878" s="7"/>
      <c r="T878" s="8"/>
    </row>
    <row r="879" spans="3:20" s="1" customFormat="1" x14ac:dyDescent="0.25">
      <c r="C879" s="6"/>
      <c r="E879" s="7"/>
      <c r="F879" s="7"/>
      <c r="T879" s="8"/>
    </row>
    <row r="880" spans="3:20" s="1" customFormat="1" x14ac:dyDescent="0.25">
      <c r="C880" s="6"/>
      <c r="E880" s="7"/>
      <c r="F880" s="7"/>
      <c r="T880" s="8"/>
    </row>
    <row r="881" spans="3:20" s="1" customFormat="1" x14ac:dyDescent="0.25">
      <c r="C881" s="6"/>
      <c r="E881" s="7"/>
      <c r="F881" s="7"/>
      <c r="T881" s="8"/>
    </row>
    <row r="882" spans="3:20" s="1" customFormat="1" x14ac:dyDescent="0.25">
      <c r="C882" s="6"/>
      <c r="E882" s="7"/>
      <c r="F882" s="7"/>
      <c r="T882" s="8"/>
    </row>
    <row r="883" spans="3:20" s="1" customFormat="1" x14ac:dyDescent="0.25">
      <c r="C883" s="6"/>
      <c r="E883" s="7"/>
      <c r="F883" s="7"/>
      <c r="T883" s="8"/>
    </row>
    <row r="884" spans="3:20" s="1" customFormat="1" x14ac:dyDescent="0.25">
      <c r="C884" s="6"/>
      <c r="E884" s="7"/>
      <c r="F884" s="7"/>
      <c r="T884" s="8"/>
    </row>
    <row r="885" spans="3:20" s="1" customFormat="1" x14ac:dyDescent="0.25">
      <c r="C885" s="6"/>
      <c r="E885" s="7"/>
      <c r="F885" s="7"/>
      <c r="T885" s="8"/>
    </row>
    <row r="886" spans="3:20" s="1" customFormat="1" x14ac:dyDescent="0.25">
      <c r="C886" s="6"/>
      <c r="E886" s="7"/>
      <c r="F886" s="7"/>
      <c r="T886" s="8"/>
    </row>
    <row r="887" spans="3:20" s="1" customFormat="1" x14ac:dyDescent="0.25">
      <c r="C887" s="6"/>
      <c r="E887" s="7"/>
      <c r="F887" s="7"/>
      <c r="T887" s="8"/>
    </row>
    <row r="888" spans="3:20" s="1" customFormat="1" x14ac:dyDescent="0.25">
      <c r="C888" s="6"/>
      <c r="E888" s="7"/>
      <c r="F888" s="7"/>
      <c r="T888" s="8"/>
    </row>
    <row r="889" spans="3:20" s="1" customFormat="1" x14ac:dyDescent="0.25">
      <c r="C889" s="6"/>
      <c r="E889" s="7"/>
      <c r="F889" s="7"/>
      <c r="T889" s="8"/>
    </row>
    <row r="890" spans="3:20" s="1" customFormat="1" x14ac:dyDescent="0.25">
      <c r="C890" s="6"/>
      <c r="E890" s="7"/>
      <c r="F890" s="7"/>
      <c r="T890" s="8"/>
    </row>
    <row r="891" spans="3:20" s="1" customFormat="1" x14ac:dyDescent="0.25">
      <c r="C891" s="6"/>
      <c r="E891" s="7"/>
      <c r="F891" s="7"/>
      <c r="T891" s="8"/>
    </row>
    <row r="892" spans="3:20" s="1" customFormat="1" x14ac:dyDescent="0.25">
      <c r="C892" s="6"/>
      <c r="E892" s="7"/>
      <c r="F892" s="7"/>
      <c r="T892" s="8"/>
    </row>
    <row r="893" spans="3:20" s="1" customFormat="1" x14ac:dyDescent="0.25">
      <c r="C893" s="6"/>
      <c r="E893" s="7"/>
      <c r="F893" s="7"/>
      <c r="T893" s="8"/>
    </row>
    <row r="894" spans="3:20" s="1" customFormat="1" x14ac:dyDescent="0.25">
      <c r="C894" s="6"/>
      <c r="E894" s="7"/>
      <c r="F894" s="7"/>
      <c r="T894" s="8"/>
    </row>
    <row r="895" spans="3:20" s="1" customFormat="1" x14ac:dyDescent="0.25">
      <c r="C895" s="6"/>
      <c r="E895" s="7"/>
      <c r="F895" s="7"/>
      <c r="T895" s="8"/>
    </row>
    <row r="896" spans="3:20" s="1" customFormat="1" x14ac:dyDescent="0.25">
      <c r="C896" s="6"/>
      <c r="E896" s="7"/>
      <c r="F896" s="7"/>
      <c r="T896" s="8"/>
    </row>
    <row r="897" spans="3:20" s="1" customFormat="1" x14ac:dyDescent="0.25">
      <c r="C897" s="6"/>
      <c r="E897" s="7"/>
      <c r="F897" s="7"/>
      <c r="T897" s="8"/>
    </row>
    <row r="898" spans="3:20" s="1" customFormat="1" x14ac:dyDescent="0.25">
      <c r="C898" s="6"/>
      <c r="E898" s="7"/>
      <c r="F898" s="7"/>
      <c r="T898" s="8"/>
    </row>
    <row r="899" spans="3:20" s="1" customFormat="1" x14ac:dyDescent="0.25">
      <c r="C899" s="6"/>
      <c r="E899" s="7"/>
      <c r="F899" s="7"/>
      <c r="T899" s="8"/>
    </row>
    <row r="900" spans="3:20" s="1" customFormat="1" x14ac:dyDescent="0.25">
      <c r="C900" s="6"/>
      <c r="E900" s="7"/>
      <c r="F900" s="7"/>
      <c r="T900" s="8"/>
    </row>
    <row r="901" spans="3:20" s="1" customFormat="1" x14ac:dyDescent="0.25">
      <c r="C901" s="6"/>
      <c r="E901" s="7"/>
      <c r="F901" s="7"/>
      <c r="T901" s="8"/>
    </row>
    <row r="902" spans="3:20" s="1" customFormat="1" x14ac:dyDescent="0.25">
      <c r="C902" s="6"/>
      <c r="E902" s="7"/>
      <c r="F902" s="7"/>
      <c r="T902" s="8"/>
    </row>
    <row r="903" spans="3:20" s="1" customFormat="1" x14ac:dyDescent="0.25">
      <c r="C903" s="6"/>
      <c r="E903" s="7"/>
      <c r="F903" s="7"/>
      <c r="T903" s="8"/>
    </row>
    <row r="904" spans="3:20" s="1" customFormat="1" x14ac:dyDescent="0.25">
      <c r="C904" s="6"/>
      <c r="E904" s="7"/>
      <c r="F904" s="7"/>
      <c r="T904" s="8"/>
    </row>
    <row r="905" spans="3:20" s="1" customFormat="1" x14ac:dyDescent="0.25">
      <c r="C905" s="6"/>
      <c r="E905" s="7"/>
      <c r="F905" s="7"/>
      <c r="T905" s="8"/>
    </row>
    <row r="906" spans="3:20" s="1" customFormat="1" x14ac:dyDescent="0.25">
      <c r="C906" s="6"/>
      <c r="E906" s="7"/>
      <c r="F906" s="7"/>
      <c r="T906" s="8"/>
    </row>
    <row r="907" spans="3:20" s="1" customFormat="1" x14ac:dyDescent="0.25">
      <c r="C907" s="6"/>
      <c r="E907" s="7"/>
      <c r="F907" s="7"/>
      <c r="T907" s="8"/>
    </row>
    <row r="908" spans="3:20" s="1" customFormat="1" x14ac:dyDescent="0.25">
      <c r="C908" s="6"/>
      <c r="E908" s="7"/>
      <c r="F908" s="7"/>
      <c r="T908" s="8"/>
    </row>
    <row r="909" spans="3:20" s="1" customFormat="1" x14ac:dyDescent="0.25">
      <c r="C909" s="6"/>
      <c r="E909" s="7"/>
      <c r="F909" s="7"/>
      <c r="T909" s="8"/>
    </row>
    <row r="910" spans="3:20" s="1" customFormat="1" x14ac:dyDescent="0.25">
      <c r="C910" s="6"/>
      <c r="E910" s="7"/>
      <c r="F910" s="7"/>
      <c r="T910" s="8"/>
    </row>
    <row r="911" spans="3:20" s="1" customFormat="1" x14ac:dyDescent="0.25">
      <c r="C911" s="6"/>
      <c r="E911" s="7"/>
      <c r="F911" s="7"/>
      <c r="T911" s="8"/>
    </row>
    <row r="912" spans="3:20" s="1" customFormat="1" x14ac:dyDescent="0.25">
      <c r="C912" s="6"/>
      <c r="E912" s="7"/>
      <c r="F912" s="7"/>
      <c r="T912" s="8"/>
    </row>
    <row r="913" spans="3:20" s="1" customFormat="1" x14ac:dyDescent="0.25">
      <c r="C913" s="6"/>
      <c r="E913" s="7"/>
      <c r="F913" s="7"/>
      <c r="T913" s="8"/>
    </row>
    <row r="914" spans="3:20" s="1" customFormat="1" x14ac:dyDescent="0.25">
      <c r="C914" s="6"/>
      <c r="E914" s="7"/>
      <c r="F914" s="7"/>
      <c r="T914" s="8"/>
    </row>
    <row r="915" spans="3:20" s="1" customFormat="1" x14ac:dyDescent="0.25">
      <c r="C915" s="6"/>
      <c r="E915" s="7"/>
      <c r="F915" s="7"/>
      <c r="T915" s="8"/>
    </row>
    <row r="916" spans="3:20" s="1" customFormat="1" x14ac:dyDescent="0.25">
      <c r="C916" s="6"/>
      <c r="E916" s="7"/>
      <c r="F916" s="7"/>
      <c r="T916" s="8"/>
    </row>
    <row r="917" spans="3:20" s="1" customFormat="1" x14ac:dyDescent="0.25">
      <c r="C917" s="6"/>
      <c r="E917" s="7"/>
      <c r="F917" s="7"/>
      <c r="T917" s="8"/>
    </row>
    <row r="918" spans="3:20" s="1" customFormat="1" x14ac:dyDescent="0.25">
      <c r="C918" s="6"/>
      <c r="E918" s="7"/>
      <c r="F918" s="7"/>
      <c r="T918" s="8"/>
    </row>
    <row r="919" spans="3:20" s="1" customFormat="1" x14ac:dyDescent="0.25">
      <c r="C919" s="6"/>
      <c r="E919" s="7"/>
      <c r="F919" s="7"/>
      <c r="T919" s="8"/>
    </row>
    <row r="920" spans="3:20" s="1" customFormat="1" x14ac:dyDescent="0.25">
      <c r="C920" s="6"/>
      <c r="E920" s="7"/>
      <c r="F920" s="7"/>
      <c r="T920" s="8"/>
    </row>
    <row r="921" spans="3:20" s="1" customFormat="1" x14ac:dyDescent="0.25">
      <c r="C921" s="6"/>
      <c r="E921" s="7"/>
      <c r="F921" s="7"/>
      <c r="T921" s="8"/>
    </row>
    <row r="922" spans="3:20" s="1" customFormat="1" x14ac:dyDescent="0.25">
      <c r="C922" s="6"/>
      <c r="E922" s="7"/>
      <c r="F922" s="7"/>
      <c r="T922" s="8"/>
    </row>
    <row r="923" spans="3:20" s="1" customFormat="1" x14ac:dyDescent="0.25">
      <c r="C923" s="6"/>
      <c r="E923" s="7"/>
      <c r="F923" s="7"/>
      <c r="T923" s="8"/>
    </row>
    <row r="924" spans="3:20" s="1" customFormat="1" x14ac:dyDescent="0.25">
      <c r="C924" s="6"/>
      <c r="E924" s="7"/>
      <c r="F924" s="7"/>
      <c r="T924" s="8"/>
    </row>
    <row r="925" spans="3:20" s="1" customFormat="1" x14ac:dyDescent="0.25">
      <c r="C925" s="6"/>
      <c r="E925" s="7"/>
      <c r="F925" s="7"/>
      <c r="T925" s="8"/>
    </row>
    <row r="926" spans="3:20" s="1" customFormat="1" x14ac:dyDescent="0.25">
      <c r="C926" s="6"/>
      <c r="E926" s="7"/>
      <c r="F926" s="7"/>
      <c r="T926" s="8"/>
    </row>
    <row r="927" spans="3:20" s="1" customFormat="1" x14ac:dyDescent="0.25">
      <c r="C927" s="6"/>
      <c r="E927" s="7"/>
      <c r="F927" s="7"/>
      <c r="T927" s="8"/>
    </row>
    <row r="928" spans="3:20" s="1" customFormat="1" x14ac:dyDescent="0.25">
      <c r="C928" s="6"/>
      <c r="E928" s="7"/>
      <c r="F928" s="7"/>
      <c r="T928" s="8"/>
    </row>
    <row r="929" spans="3:20" s="1" customFormat="1" x14ac:dyDescent="0.25">
      <c r="C929" s="6"/>
      <c r="E929" s="7"/>
      <c r="F929" s="7"/>
      <c r="T929" s="8"/>
    </row>
    <row r="930" spans="3:20" s="1" customFormat="1" x14ac:dyDescent="0.25">
      <c r="C930" s="6"/>
      <c r="E930" s="7"/>
      <c r="F930" s="7"/>
      <c r="T930" s="8"/>
    </row>
    <row r="931" spans="3:20" s="1" customFormat="1" x14ac:dyDescent="0.25">
      <c r="C931" s="6"/>
      <c r="E931" s="7"/>
      <c r="F931" s="7"/>
      <c r="T931" s="8"/>
    </row>
    <row r="932" spans="3:20" s="1" customFormat="1" x14ac:dyDescent="0.25">
      <c r="C932" s="6"/>
      <c r="E932" s="7"/>
      <c r="F932" s="7"/>
      <c r="T932" s="8"/>
    </row>
    <row r="933" spans="3:20" s="1" customFormat="1" x14ac:dyDescent="0.25">
      <c r="C933" s="6"/>
      <c r="E933" s="7"/>
      <c r="F933" s="7"/>
      <c r="T933" s="8"/>
    </row>
    <row r="934" spans="3:20" s="1" customFormat="1" x14ac:dyDescent="0.25">
      <c r="C934" s="6"/>
      <c r="E934" s="7"/>
      <c r="F934" s="7"/>
      <c r="T934" s="8"/>
    </row>
    <row r="935" spans="3:20" s="1" customFormat="1" x14ac:dyDescent="0.25">
      <c r="C935" s="6"/>
      <c r="E935" s="7"/>
      <c r="F935" s="7"/>
      <c r="T935" s="8"/>
    </row>
    <row r="936" spans="3:20" s="1" customFormat="1" x14ac:dyDescent="0.25">
      <c r="C936" s="6"/>
      <c r="E936" s="7"/>
      <c r="F936" s="7"/>
      <c r="T936" s="8"/>
    </row>
    <row r="937" spans="3:20" s="1" customFormat="1" x14ac:dyDescent="0.25">
      <c r="C937" s="6"/>
      <c r="E937" s="7"/>
      <c r="F937" s="7"/>
      <c r="T937" s="8"/>
    </row>
    <row r="938" spans="3:20" s="1" customFormat="1" x14ac:dyDescent="0.25">
      <c r="C938" s="6"/>
      <c r="E938" s="7"/>
      <c r="F938" s="7"/>
      <c r="T938" s="8"/>
    </row>
    <row r="939" spans="3:20" s="1" customFormat="1" x14ac:dyDescent="0.25">
      <c r="C939" s="6"/>
      <c r="E939" s="7"/>
      <c r="F939" s="7"/>
      <c r="T939" s="8"/>
    </row>
    <row r="940" spans="3:20" s="1" customFormat="1" x14ac:dyDescent="0.25">
      <c r="C940" s="6"/>
      <c r="E940" s="7"/>
      <c r="F940" s="7"/>
      <c r="T940" s="8"/>
    </row>
    <row r="941" spans="3:20" s="1" customFormat="1" x14ac:dyDescent="0.25">
      <c r="C941" s="6"/>
      <c r="E941" s="7"/>
      <c r="F941" s="7"/>
      <c r="T941" s="8"/>
    </row>
    <row r="942" spans="3:20" s="1" customFormat="1" x14ac:dyDescent="0.25">
      <c r="C942" s="6"/>
      <c r="E942" s="7"/>
      <c r="F942" s="7"/>
      <c r="T942" s="8"/>
    </row>
    <row r="943" spans="3:20" s="1" customFormat="1" x14ac:dyDescent="0.25">
      <c r="C943" s="6"/>
      <c r="E943" s="7"/>
      <c r="F943" s="7"/>
      <c r="T943" s="8"/>
    </row>
    <row r="944" spans="3:20" s="1" customFormat="1" x14ac:dyDescent="0.25">
      <c r="C944" s="6"/>
      <c r="E944" s="7"/>
      <c r="F944" s="7"/>
      <c r="T944" s="8"/>
    </row>
    <row r="945" spans="3:20" s="1" customFormat="1" x14ac:dyDescent="0.25">
      <c r="C945" s="6"/>
      <c r="E945" s="7"/>
      <c r="F945" s="7"/>
      <c r="T945" s="8"/>
    </row>
    <row r="946" spans="3:20" s="1" customFormat="1" x14ac:dyDescent="0.25">
      <c r="C946" s="6"/>
      <c r="E946" s="7"/>
      <c r="F946" s="7"/>
      <c r="T946" s="8"/>
    </row>
    <row r="947" spans="3:20" s="1" customFormat="1" x14ac:dyDescent="0.25">
      <c r="C947" s="6"/>
      <c r="E947" s="7"/>
      <c r="F947" s="7"/>
      <c r="T947" s="8"/>
    </row>
    <row r="948" spans="3:20" s="1" customFormat="1" x14ac:dyDescent="0.25">
      <c r="C948" s="6"/>
      <c r="E948" s="7"/>
      <c r="F948" s="7"/>
      <c r="T948" s="8"/>
    </row>
    <row r="949" spans="3:20" s="1" customFormat="1" x14ac:dyDescent="0.25">
      <c r="C949" s="6"/>
      <c r="E949" s="7"/>
      <c r="F949" s="7"/>
      <c r="T949" s="8"/>
    </row>
    <row r="950" spans="3:20" s="1" customFormat="1" x14ac:dyDescent="0.25">
      <c r="C950" s="6"/>
      <c r="E950" s="7"/>
      <c r="F950" s="7"/>
      <c r="T950" s="8"/>
    </row>
    <row r="951" spans="3:20" s="1" customFormat="1" x14ac:dyDescent="0.25">
      <c r="C951" s="6"/>
      <c r="E951" s="7"/>
      <c r="F951" s="7"/>
      <c r="T951" s="8"/>
    </row>
    <row r="952" spans="3:20" s="1" customFormat="1" x14ac:dyDescent="0.25">
      <c r="C952" s="6"/>
      <c r="E952" s="7"/>
      <c r="F952" s="7"/>
      <c r="T952" s="8"/>
    </row>
    <row r="953" spans="3:20" s="1" customFormat="1" x14ac:dyDescent="0.25">
      <c r="C953" s="6"/>
      <c r="E953" s="7"/>
      <c r="F953" s="7"/>
      <c r="T953" s="8"/>
    </row>
    <row r="954" spans="3:20" s="1" customFormat="1" x14ac:dyDescent="0.25">
      <c r="C954" s="6"/>
      <c r="E954" s="7"/>
      <c r="F954" s="7"/>
      <c r="T954" s="8"/>
    </row>
    <row r="955" spans="3:20" s="1" customFormat="1" x14ac:dyDescent="0.25">
      <c r="C955" s="6"/>
      <c r="E955" s="7"/>
      <c r="F955" s="7"/>
      <c r="T955" s="8"/>
    </row>
    <row r="956" spans="3:20" s="1" customFormat="1" x14ac:dyDescent="0.25">
      <c r="C956" s="6"/>
      <c r="E956" s="7"/>
      <c r="F956" s="7"/>
      <c r="T956" s="8"/>
    </row>
    <row r="957" spans="3:20" s="1" customFormat="1" x14ac:dyDescent="0.25">
      <c r="C957" s="6"/>
      <c r="E957" s="7"/>
      <c r="F957" s="7"/>
      <c r="T957" s="8"/>
    </row>
    <row r="958" spans="3:20" s="1" customFormat="1" x14ac:dyDescent="0.25">
      <c r="C958" s="6"/>
      <c r="E958" s="7"/>
      <c r="F958" s="7"/>
      <c r="T958" s="8"/>
    </row>
    <row r="959" spans="3:20" s="1" customFormat="1" x14ac:dyDescent="0.25">
      <c r="C959" s="6"/>
      <c r="E959" s="7"/>
      <c r="F959" s="7"/>
      <c r="T959" s="8"/>
    </row>
    <row r="960" spans="3:20" s="1" customFormat="1" x14ac:dyDescent="0.25">
      <c r="C960" s="6"/>
      <c r="E960" s="7"/>
      <c r="F960" s="7"/>
      <c r="T960" s="8"/>
    </row>
    <row r="961" spans="3:20" s="1" customFormat="1" x14ac:dyDescent="0.25">
      <c r="C961" s="6"/>
      <c r="E961" s="7"/>
      <c r="F961" s="7"/>
      <c r="T961" s="8"/>
    </row>
    <row r="962" spans="3:20" s="1" customFormat="1" x14ac:dyDescent="0.25">
      <c r="C962" s="6"/>
      <c r="E962" s="7"/>
      <c r="F962" s="7"/>
      <c r="T962" s="8"/>
    </row>
    <row r="963" spans="3:20" s="1" customFormat="1" x14ac:dyDescent="0.25">
      <c r="C963" s="6"/>
      <c r="E963" s="7"/>
      <c r="F963" s="7"/>
      <c r="T963" s="8"/>
    </row>
    <row r="964" spans="3:20" s="1" customFormat="1" x14ac:dyDescent="0.25">
      <c r="C964" s="6"/>
      <c r="E964" s="7"/>
      <c r="F964" s="7"/>
      <c r="T964" s="8"/>
    </row>
    <row r="965" spans="3:20" s="1" customFormat="1" x14ac:dyDescent="0.25">
      <c r="C965" s="6"/>
      <c r="E965" s="7"/>
      <c r="F965" s="7"/>
      <c r="T965" s="8"/>
    </row>
    <row r="966" spans="3:20" s="1" customFormat="1" x14ac:dyDescent="0.25">
      <c r="C966" s="6"/>
      <c r="E966" s="7"/>
      <c r="F966" s="7"/>
      <c r="T966" s="8"/>
    </row>
    <row r="967" spans="3:20" s="1" customFormat="1" x14ac:dyDescent="0.25">
      <c r="C967" s="6"/>
      <c r="E967" s="7"/>
      <c r="F967" s="7"/>
      <c r="T967" s="8"/>
    </row>
    <row r="968" spans="3:20" s="1" customFormat="1" x14ac:dyDescent="0.25">
      <c r="C968" s="6"/>
      <c r="E968" s="7"/>
      <c r="F968" s="7"/>
      <c r="T968" s="8"/>
    </row>
    <row r="969" spans="3:20" s="1" customFormat="1" x14ac:dyDescent="0.25">
      <c r="C969" s="6"/>
      <c r="E969" s="7"/>
      <c r="F969" s="7"/>
      <c r="T969" s="8"/>
    </row>
    <row r="970" spans="3:20" s="1" customFormat="1" x14ac:dyDescent="0.25">
      <c r="C970" s="6"/>
      <c r="E970" s="7"/>
      <c r="F970" s="7"/>
      <c r="T970" s="8"/>
    </row>
    <row r="971" spans="3:20" s="1" customFormat="1" x14ac:dyDescent="0.25">
      <c r="C971" s="6"/>
      <c r="E971" s="7"/>
      <c r="F971" s="7"/>
      <c r="T971" s="8"/>
    </row>
    <row r="972" spans="3:20" s="1" customFormat="1" x14ac:dyDescent="0.25">
      <c r="C972" s="6"/>
      <c r="E972" s="7"/>
      <c r="F972" s="7"/>
      <c r="T972" s="8"/>
    </row>
    <row r="973" spans="3:20" s="1" customFormat="1" x14ac:dyDescent="0.25">
      <c r="C973" s="6"/>
      <c r="E973" s="7"/>
      <c r="F973" s="7"/>
      <c r="T973" s="8"/>
    </row>
    <row r="974" spans="3:20" s="1" customFormat="1" x14ac:dyDescent="0.25">
      <c r="C974" s="6"/>
      <c r="E974" s="7"/>
      <c r="F974" s="7"/>
      <c r="T974" s="8"/>
    </row>
    <row r="975" spans="3:20" s="1" customFormat="1" x14ac:dyDescent="0.25">
      <c r="C975" s="6"/>
      <c r="E975" s="7"/>
      <c r="F975" s="7"/>
      <c r="T975" s="8"/>
    </row>
    <row r="976" spans="3:20" s="1" customFormat="1" x14ac:dyDescent="0.25">
      <c r="C976" s="6"/>
      <c r="E976" s="7"/>
      <c r="F976" s="7"/>
      <c r="T976" s="8"/>
    </row>
    <row r="977" spans="3:20" s="1" customFormat="1" x14ac:dyDescent="0.25">
      <c r="C977" s="6"/>
      <c r="E977" s="7"/>
      <c r="F977" s="7"/>
      <c r="T977" s="8"/>
    </row>
    <row r="978" spans="3:20" s="1" customFormat="1" x14ac:dyDescent="0.25">
      <c r="C978" s="6"/>
      <c r="E978" s="7"/>
      <c r="F978" s="7"/>
      <c r="T978" s="8"/>
    </row>
    <row r="979" spans="3:20" s="1" customFormat="1" x14ac:dyDescent="0.25">
      <c r="C979" s="6"/>
      <c r="E979" s="7"/>
      <c r="F979" s="7"/>
      <c r="T979" s="8"/>
    </row>
    <row r="980" spans="3:20" s="1" customFormat="1" x14ac:dyDescent="0.25">
      <c r="C980" s="6"/>
      <c r="E980" s="7"/>
      <c r="F980" s="7"/>
      <c r="T980" s="8"/>
    </row>
    <row r="981" spans="3:20" s="1" customFormat="1" x14ac:dyDescent="0.25">
      <c r="C981" s="6"/>
      <c r="E981" s="7"/>
      <c r="F981" s="7"/>
      <c r="T981" s="8"/>
    </row>
    <row r="982" spans="3:20" s="1" customFormat="1" x14ac:dyDescent="0.25">
      <c r="C982" s="6"/>
      <c r="E982" s="7"/>
      <c r="F982" s="7"/>
      <c r="T982" s="8"/>
    </row>
    <row r="983" spans="3:20" s="1" customFormat="1" x14ac:dyDescent="0.25">
      <c r="C983" s="6"/>
      <c r="E983" s="7"/>
      <c r="F983" s="7"/>
      <c r="T983" s="8"/>
    </row>
    <row r="984" spans="3:20" s="1" customFormat="1" x14ac:dyDescent="0.25">
      <c r="C984" s="6"/>
      <c r="E984" s="7"/>
      <c r="F984" s="7"/>
      <c r="T984" s="8"/>
    </row>
    <row r="985" spans="3:20" s="1" customFormat="1" x14ac:dyDescent="0.25">
      <c r="C985" s="6"/>
      <c r="E985" s="7"/>
      <c r="F985" s="7"/>
      <c r="T985" s="8"/>
    </row>
    <row r="986" spans="3:20" s="1" customFormat="1" x14ac:dyDescent="0.25">
      <c r="C986" s="6"/>
      <c r="E986" s="7"/>
      <c r="F986" s="7"/>
      <c r="T986" s="8"/>
    </row>
    <row r="987" spans="3:20" s="1" customFormat="1" x14ac:dyDescent="0.25">
      <c r="C987" s="6"/>
      <c r="E987" s="7"/>
      <c r="F987" s="7"/>
      <c r="T987" s="8"/>
    </row>
    <row r="988" spans="3:20" s="1" customFormat="1" x14ac:dyDescent="0.25">
      <c r="C988" s="6"/>
      <c r="E988" s="7"/>
      <c r="F988" s="7"/>
      <c r="T988" s="8"/>
    </row>
    <row r="989" spans="3:20" s="1" customFormat="1" x14ac:dyDescent="0.25">
      <c r="C989" s="6"/>
      <c r="E989" s="7"/>
      <c r="F989" s="7"/>
      <c r="T989" s="8"/>
    </row>
    <row r="990" spans="3:20" s="1" customFormat="1" x14ac:dyDescent="0.25">
      <c r="C990" s="6"/>
      <c r="E990" s="7"/>
      <c r="F990" s="7"/>
      <c r="T990" s="8"/>
    </row>
    <row r="991" spans="3:20" s="1" customFormat="1" x14ac:dyDescent="0.25">
      <c r="C991" s="6"/>
      <c r="E991" s="7"/>
      <c r="F991" s="7"/>
      <c r="T991" s="8"/>
    </row>
    <row r="992" spans="3:20" s="1" customFormat="1" x14ac:dyDescent="0.25">
      <c r="C992" s="6"/>
      <c r="E992" s="7"/>
      <c r="F992" s="7"/>
      <c r="T992" s="8"/>
    </row>
    <row r="993" spans="3:20" s="1" customFormat="1" x14ac:dyDescent="0.25">
      <c r="C993" s="6"/>
      <c r="E993" s="7"/>
      <c r="F993" s="7"/>
      <c r="T993" s="8"/>
    </row>
    <row r="994" spans="3:20" s="1" customFormat="1" x14ac:dyDescent="0.25">
      <c r="C994" s="6"/>
      <c r="E994" s="7"/>
      <c r="F994" s="7"/>
      <c r="T994" s="8"/>
    </row>
    <row r="995" spans="3:20" s="1" customFormat="1" x14ac:dyDescent="0.25">
      <c r="C995" s="6"/>
      <c r="E995" s="7"/>
      <c r="F995" s="7"/>
      <c r="T995" s="8"/>
    </row>
    <row r="996" spans="3:20" s="1" customFormat="1" x14ac:dyDescent="0.25">
      <c r="C996" s="6"/>
      <c r="E996" s="7"/>
      <c r="F996" s="7"/>
      <c r="T996" s="8"/>
    </row>
    <row r="997" spans="3:20" s="1" customFormat="1" x14ac:dyDescent="0.25">
      <c r="C997" s="6"/>
      <c r="E997" s="7"/>
      <c r="F997" s="7"/>
      <c r="T997" s="8"/>
    </row>
    <row r="998" spans="3:20" s="1" customFormat="1" x14ac:dyDescent="0.25">
      <c r="C998" s="6"/>
      <c r="E998" s="7"/>
      <c r="F998" s="7"/>
      <c r="T998" s="8"/>
    </row>
    <row r="999" spans="3:20" s="1" customFormat="1" x14ac:dyDescent="0.25">
      <c r="C999" s="6"/>
      <c r="E999" s="7"/>
      <c r="F999" s="7"/>
      <c r="T999" s="8"/>
    </row>
    <row r="1000" spans="3:20" s="1" customFormat="1" x14ac:dyDescent="0.25">
      <c r="C1000" s="6"/>
      <c r="E1000" s="7"/>
      <c r="F1000" s="7"/>
      <c r="T1000" s="8"/>
    </row>
    <row r="1001" spans="3:20" s="1" customFormat="1" x14ac:dyDescent="0.25">
      <c r="C1001" s="6"/>
      <c r="E1001" s="7"/>
      <c r="F1001" s="7"/>
      <c r="T1001" s="8"/>
    </row>
    <row r="1002" spans="3:20" s="1" customFormat="1" x14ac:dyDescent="0.25">
      <c r="C1002" s="6"/>
      <c r="E1002" s="7"/>
      <c r="F1002" s="7"/>
      <c r="T1002" s="8"/>
    </row>
    <row r="1003" spans="3:20" s="1" customFormat="1" x14ac:dyDescent="0.25">
      <c r="C1003" s="6"/>
      <c r="E1003" s="7"/>
      <c r="F1003" s="7"/>
      <c r="T1003" s="8"/>
    </row>
    <row r="1004" spans="3:20" s="1" customFormat="1" x14ac:dyDescent="0.25">
      <c r="C1004" s="6"/>
      <c r="E1004" s="7"/>
      <c r="F1004" s="7"/>
      <c r="T1004" s="8"/>
    </row>
    <row r="1005" spans="3:20" s="1" customFormat="1" x14ac:dyDescent="0.25">
      <c r="C1005" s="6"/>
      <c r="E1005" s="7"/>
      <c r="F1005" s="7"/>
      <c r="T1005" s="8"/>
    </row>
    <row r="1006" spans="3:20" s="1" customFormat="1" x14ac:dyDescent="0.25">
      <c r="C1006" s="6"/>
      <c r="E1006" s="7"/>
      <c r="F1006" s="7"/>
      <c r="T1006" s="8"/>
    </row>
    <row r="1007" spans="3:20" s="1" customFormat="1" x14ac:dyDescent="0.25">
      <c r="C1007" s="6"/>
      <c r="E1007" s="7"/>
      <c r="F1007" s="7"/>
      <c r="T1007" s="8"/>
    </row>
    <row r="1008" spans="3:20" s="1" customFormat="1" x14ac:dyDescent="0.25">
      <c r="C1008" s="6"/>
      <c r="E1008" s="7"/>
      <c r="F1008" s="7"/>
      <c r="T1008" s="8"/>
    </row>
    <row r="1009" spans="3:20" s="1" customFormat="1" x14ac:dyDescent="0.25">
      <c r="C1009" s="6"/>
      <c r="E1009" s="7"/>
      <c r="F1009" s="7"/>
      <c r="T1009" s="8"/>
    </row>
    <row r="1010" spans="3:20" s="1" customFormat="1" x14ac:dyDescent="0.25">
      <c r="C1010" s="6"/>
      <c r="E1010" s="7"/>
      <c r="F1010" s="7"/>
      <c r="T1010" s="8"/>
    </row>
    <row r="1011" spans="3:20" s="1" customFormat="1" x14ac:dyDescent="0.25">
      <c r="C1011" s="6"/>
      <c r="E1011" s="7"/>
      <c r="F1011" s="7"/>
      <c r="T1011" s="8"/>
    </row>
    <row r="1012" spans="3:20" s="1" customFormat="1" x14ac:dyDescent="0.25">
      <c r="C1012" s="6"/>
      <c r="E1012" s="7"/>
      <c r="F1012" s="7"/>
      <c r="T1012" s="8"/>
    </row>
    <row r="1013" spans="3:20" s="1" customFormat="1" x14ac:dyDescent="0.25">
      <c r="C1013" s="6"/>
      <c r="E1013" s="7"/>
      <c r="F1013" s="7"/>
      <c r="T1013" s="8"/>
    </row>
    <row r="1014" spans="3:20" s="1" customFormat="1" x14ac:dyDescent="0.25">
      <c r="C1014" s="6"/>
      <c r="E1014" s="7"/>
      <c r="F1014" s="7"/>
      <c r="T1014" s="8"/>
    </row>
    <row r="1015" spans="3:20" s="1" customFormat="1" x14ac:dyDescent="0.25">
      <c r="C1015" s="6"/>
      <c r="E1015" s="7"/>
      <c r="F1015" s="7"/>
      <c r="T1015" s="8"/>
    </row>
    <row r="1016" spans="3:20" s="1" customFormat="1" x14ac:dyDescent="0.25">
      <c r="C1016" s="6"/>
      <c r="E1016" s="7"/>
      <c r="F1016" s="7"/>
      <c r="T1016" s="8"/>
    </row>
    <row r="1017" spans="3:20" s="1" customFormat="1" x14ac:dyDescent="0.25">
      <c r="C1017" s="6"/>
      <c r="E1017" s="7"/>
      <c r="F1017" s="7"/>
      <c r="T1017" s="8"/>
    </row>
    <row r="1018" spans="3:20" s="1" customFormat="1" x14ac:dyDescent="0.25">
      <c r="C1018" s="6"/>
      <c r="E1018" s="7"/>
      <c r="F1018" s="7"/>
      <c r="T1018" s="8"/>
    </row>
    <row r="1019" spans="3:20" s="1" customFormat="1" x14ac:dyDescent="0.25">
      <c r="C1019" s="6"/>
      <c r="E1019" s="7"/>
      <c r="F1019" s="7"/>
      <c r="T1019" s="8"/>
    </row>
    <row r="1020" spans="3:20" s="1" customFormat="1" x14ac:dyDescent="0.25">
      <c r="C1020" s="6"/>
      <c r="E1020" s="7"/>
      <c r="F1020" s="7"/>
      <c r="T1020" s="8"/>
    </row>
    <row r="1021" spans="3:20" s="1" customFormat="1" x14ac:dyDescent="0.25">
      <c r="C1021" s="6"/>
      <c r="E1021" s="7"/>
      <c r="F1021" s="7"/>
      <c r="T1021" s="8"/>
    </row>
    <row r="1022" spans="3:20" s="1" customFormat="1" x14ac:dyDescent="0.25">
      <c r="C1022" s="6"/>
      <c r="E1022" s="7"/>
      <c r="F1022" s="7"/>
      <c r="T1022" s="8"/>
    </row>
    <row r="1023" spans="3:20" s="1" customFormat="1" x14ac:dyDescent="0.25">
      <c r="C1023" s="6"/>
      <c r="E1023" s="7"/>
      <c r="F1023" s="7"/>
      <c r="T1023" s="8"/>
    </row>
    <row r="1024" spans="3:20" s="1" customFormat="1" x14ac:dyDescent="0.25">
      <c r="C1024" s="6"/>
      <c r="E1024" s="7"/>
      <c r="F1024" s="7"/>
      <c r="T1024" s="8"/>
    </row>
    <row r="1025" spans="3:20" s="1" customFormat="1" x14ac:dyDescent="0.25">
      <c r="C1025" s="6"/>
      <c r="E1025" s="7"/>
      <c r="F1025" s="7"/>
      <c r="T1025" s="8"/>
    </row>
    <row r="1026" spans="3:20" s="1" customFormat="1" x14ac:dyDescent="0.25">
      <c r="C1026" s="6"/>
      <c r="E1026" s="7"/>
      <c r="F1026" s="7"/>
      <c r="T1026" s="8"/>
    </row>
    <row r="1027" spans="3:20" s="1" customFormat="1" x14ac:dyDescent="0.25">
      <c r="C1027" s="6"/>
      <c r="E1027" s="7"/>
      <c r="F1027" s="7"/>
      <c r="T1027" s="8"/>
    </row>
    <row r="1028" spans="3:20" s="1" customFormat="1" x14ac:dyDescent="0.25">
      <c r="C1028" s="6"/>
      <c r="E1028" s="7"/>
      <c r="F1028" s="7"/>
      <c r="T1028" s="8"/>
    </row>
    <row r="1029" spans="3:20" s="1" customFormat="1" x14ac:dyDescent="0.25">
      <c r="C1029" s="6"/>
      <c r="E1029" s="7"/>
      <c r="F1029" s="7"/>
      <c r="T1029" s="8"/>
    </row>
    <row r="1030" spans="3:20" s="1" customFormat="1" x14ac:dyDescent="0.25">
      <c r="C1030" s="6"/>
      <c r="E1030" s="7"/>
      <c r="F1030" s="7"/>
      <c r="T1030" s="8"/>
    </row>
    <row r="1031" spans="3:20" s="1" customFormat="1" x14ac:dyDescent="0.25">
      <c r="C1031" s="6"/>
      <c r="E1031" s="7"/>
      <c r="F1031" s="7"/>
      <c r="T1031" s="8"/>
    </row>
    <row r="1032" spans="3:20" s="1" customFormat="1" x14ac:dyDescent="0.25">
      <c r="C1032" s="6"/>
      <c r="E1032" s="7"/>
      <c r="F1032" s="7"/>
      <c r="T1032" s="8"/>
    </row>
    <row r="1033" spans="3:20" s="1" customFormat="1" x14ac:dyDescent="0.25">
      <c r="C1033" s="6"/>
      <c r="E1033" s="7"/>
      <c r="F1033" s="7"/>
      <c r="T1033" s="8"/>
    </row>
    <row r="1034" spans="3:20" s="1" customFormat="1" x14ac:dyDescent="0.25">
      <c r="C1034" s="6"/>
      <c r="E1034" s="7"/>
      <c r="F1034" s="7"/>
      <c r="T1034" s="8"/>
    </row>
    <row r="1035" spans="3:20" s="1" customFormat="1" x14ac:dyDescent="0.25">
      <c r="C1035" s="6"/>
      <c r="E1035" s="7"/>
      <c r="F1035" s="7"/>
      <c r="T1035" s="8"/>
    </row>
    <row r="1036" spans="3:20" s="1" customFormat="1" x14ac:dyDescent="0.25">
      <c r="C1036" s="6"/>
      <c r="E1036" s="7"/>
      <c r="F1036" s="7"/>
      <c r="T1036" s="8"/>
    </row>
    <row r="1037" spans="3:20" s="1" customFormat="1" x14ac:dyDescent="0.25">
      <c r="C1037" s="6"/>
      <c r="E1037" s="7"/>
      <c r="F1037" s="7"/>
      <c r="T1037" s="8"/>
    </row>
    <row r="1038" spans="3:20" s="1" customFormat="1" x14ac:dyDescent="0.25">
      <c r="C1038" s="6"/>
      <c r="E1038" s="7"/>
      <c r="F1038" s="7"/>
      <c r="T1038" s="8"/>
    </row>
    <row r="1039" spans="3:20" s="1" customFormat="1" x14ac:dyDescent="0.25">
      <c r="C1039" s="6"/>
      <c r="E1039" s="7"/>
      <c r="F1039" s="7"/>
      <c r="T1039" s="8"/>
    </row>
    <row r="1040" spans="3:20" s="1" customFormat="1" x14ac:dyDescent="0.25">
      <c r="C1040" s="6"/>
      <c r="E1040" s="7"/>
      <c r="F1040" s="7"/>
      <c r="T1040" s="8"/>
    </row>
    <row r="1041" spans="3:20" s="1" customFormat="1" x14ac:dyDescent="0.25">
      <c r="C1041" s="6"/>
      <c r="E1041" s="7"/>
      <c r="F1041" s="7"/>
      <c r="T1041" s="8"/>
    </row>
    <row r="1042" spans="3:20" s="1" customFormat="1" x14ac:dyDescent="0.25">
      <c r="C1042" s="6"/>
      <c r="E1042" s="7"/>
      <c r="F1042" s="7"/>
      <c r="T1042" s="8"/>
    </row>
    <row r="1043" spans="3:20" s="1" customFormat="1" x14ac:dyDescent="0.25">
      <c r="C1043" s="6"/>
      <c r="E1043" s="7"/>
      <c r="F1043" s="7"/>
      <c r="T1043" s="8"/>
    </row>
    <row r="1044" spans="3:20" s="1" customFormat="1" x14ac:dyDescent="0.25">
      <c r="C1044" s="6"/>
      <c r="E1044" s="7"/>
      <c r="F1044" s="7"/>
      <c r="T1044" s="8"/>
    </row>
    <row r="1045" spans="3:20" s="1" customFormat="1" x14ac:dyDescent="0.25">
      <c r="C1045" s="6"/>
      <c r="E1045" s="7"/>
      <c r="F1045" s="7"/>
      <c r="T1045" s="8"/>
    </row>
    <row r="1046" spans="3:20" s="1" customFormat="1" x14ac:dyDescent="0.25">
      <c r="C1046" s="6"/>
      <c r="E1046" s="7"/>
      <c r="F1046" s="7"/>
      <c r="T1046" s="8"/>
    </row>
    <row r="1047" spans="3:20" s="1" customFormat="1" x14ac:dyDescent="0.25">
      <c r="C1047" s="6"/>
      <c r="E1047" s="7"/>
      <c r="F1047" s="7"/>
      <c r="T1047" s="8"/>
    </row>
    <row r="1048" spans="3:20" s="1" customFormat="1" x14ac:dyDescent="0.25">
      <c r="C1048" s="6"/>
      <c r="E1048" s="7"/>
      <c r="F1048" s="7"/>
      <c r="T1048" s="8"/>
    </row>
    <row r="1049" spans="3:20" s="1" customFormat="1" x14ac:dyDescent="0.25">
      <c r="C1049" s="6"/>
      <c r="E1049" s="7"/>
      <c r="F1049" s="7"/>
      <c r="T1049" s="8"/>
    </row>
    <row r="1050" spans="3:20" s="1" customFormat="1" x14ac:dyDescent="0.25">
      <c r="C1050" s="6"/>
      <c r="E1050" s="7"/>
      <c r="F1050" s="7"/>
      <c r="T1050" s="8"/>
    </row>
    <row r="1051" spans="3:20" s="1" customFormat="1" x14ac:dyDescent="0.25">
      <c r="C1051" s="6"/>
      <c r="E1051" s="7"/>
      <c r="F1051" s="7"/>
      <c r="T1051" s="8"/>
    </row>
    <row r="1052" spans="3:20" s="1" customFormat="1" x14ac:dyDescent="0.25">
      <c r="C1052" s="6"/>
      <c r="E1052" s="7"/>
      <c r="F1052" s="7"/>
      <c r="T1052" s="8"/>
    </row>
    <row r="1053" spans="3:20" s="1" customFormat="1" x14ac:dyDescent="0.25">
      <c r="C1053" s="6"/>
      <c r="E1053" s="7"/>
      <c r="F1053" s="7"/>
      <c r="T1053" s="8"/>
    </row>
    <row r="1054" spans="3:20" s="1" customFormat="1" x14ac:dyDescent="0.25">
      <c r="C1054" s="6"/>
      <c r="E1054" s="7"/>
      <c r="F1054" s="7"/>
      <c r="T1054" s="8"/>
    </row>
    <row r="1055" spans="3:20" s="1" customFormat="1" x14ac:dyDescent="0.25">
      <c r="C1055" s="6"/>
      <c r="E1055" s="7"/>
      <c r="F1055" s="7"/>
      <c r="T1055" s="8"/>
    </row>
    <row r="1056" spans="3:20" s="1" customFormat="1" x14ac:dyDescent="0.25">
      <c r="C1056" s="6"/>
      <c r="E1056" s="7"/>
      <c r="F1056" s="7"/>
      <c r="T1056" s="8"/>
    </row>
    <row r="1057" spans="3:20" s="1" customFormat="1" x14ac:dyDescent="0.25">
      <c r="C1057" s="6"/>
      <c r="E1057" s="7"/>
      <c r="F1057" s="7"/>
      <c r="T1057" s="8"/>
    </row>
    <row r="1058" spans="3:20" s="1" customFormat="1" x14ac:dyDescent="0.25">
      <c r="C1058" s="6"/>
      <c r="E1058" s="7"/>
      <c r="F1058" s="7"/>
      <c r="T1058" s="8"/>
    </row>
    <row r="1059" spans="3:20" s="1" customFormat="1" x14ac:dyDescent="0.25">
      <c r="C1059" s="6"/>
      <c r="E1059" s="7"/>
      <c r="F1059" s="7"/>
      <c r="T1059" s="8"/>
    </row>
    <row r="1060" spans="3:20" s="1" customFormat="1" x14ac:dyDescent="0.25">
      <c r="C1060" s="6"/>
      <c r="E1060" s="7"/>
      <c r="F1060" s="7"/>
      <c r="T1060" s="8"/>
    </row>
    <row r="1061" spans="3:20" s="1" customFormat="1" x14ac:dyDescent="0.25">
      <c r="C1061" s="6"/>
      <c r="E1061" s="7"/>
      <c r="F1061" s="7"/>
      <c r="T1061" s="8"/>
    </row>
    <row r="1062" spans="3:20" s="1" customFormat="1" x14ac:dyDescent="0.25">
      <c r="C1062" s="6"/>
      <c r="E1062" s="7"/>
      <c r="F1062" s="7"/>
      <c r="T1062" s="8"/>
    </row>
    <row r="1063" spans="3:20" s="1" customFormat="1" x14ac:dyDescent="0.25">
      <c r="C1063" s="6"/>
      <c r="E1063" s="7"/>
      <c r="F1063" s="7"/>
      <c r="T1063" s="8"/>
    </row>
    <row r="1064" spans="3:20" s="1" customFormat="1" x14ac:dyDescent="0.25">
      <c r="C1064" s="6"/>
      <c r="E1064" s="7"/>
      <c r="F1064" s="7"/>
      <c r="T1064" s="8"/>
    </row>
    <row r="1065" spans="3:20" s="1" customFormat="1" x14ac:dyDescent="0.25">
      <c r="C1065" s="6"/>
      <c r="E1065" s="7"/>
      <c r="F1065" s="7"/>
      <c r="T1065" s="8"/>
    </row>
    <row r="1066" spans="3:20" s="1" customFormat="1" x14ac:dyDescent="0.25">
      <c r="C1066" s="6"/>
      <c r="E1066" s="7"/>
      <c r="F1066" s="7"/>
      <c r="T1066" s="8"/>
    </row>
    <row r="1067" spans="3:20" s="1" customFormat="1" x14ac:dyDescent="0.25">
      <c r="C1067" s="6"/>
      <c r="E1067" s="7"/>
      <c r="F1067" s="7"/>
      <c r="T1067" s="8"/>
    </row>
    <row r="1068" spans="3:20" s="1" customFormat="1" x14ac:dyDescent="0.25">
      <c r="C1068" s="6"/>
      <c r="E1068" s="7"/>
      <c r="F1068" s="7"/>
      <c r="T1068" s="8"/>
    </row>
    <row r="1069" spans="3:20" s="1" customFormat="1" x14ac:dyDescent="0.25">
      <c r="C1069" s="6"/>
      <c r="E1069" s="7"/>
      <c r="F1069" s="7"/>
      <c r="T1069" s="8"/>
    </row>
    <row r="1070" spans="3:20" s="1" customFormat="1" x14ac:dyDescent="0.25">
      <c r="C1070" s="6"/>
      <c r="E1070" s="7"/>
      <c r="F1070" s="7"/>
      <c r="T1070" s="8"/>
    </row>
    <row r="1071" spans="3:20" s="1" customFormat="1" x14ac:dyDescent="0.25">
      <c r="C1071" s="6"/>
      <c r="E1071" s="7"/>
      <c r="F1071" s="7"/>
      <c r="T1071" s="8"/>
    </row>
    <row r="1072" spans="3:20" s="1" customFormat="1" x14ac:dyDescent="0.25">
      <c r="C1072" s="6"/>
      <c r="E1072" s="7"/>
      <c r="F1072" s="7"/>
      <c r="T1072" s="8"/>
    </row>
    <row r="1073" spans="3:20" s="1" customFormat="1" x14ac:dyDescent="0.25">
      <c r="C1073" s="6"/>
      <c r="E1073" s="7"/>
      <c r="F1073" s="7"/>
      <c r="T1073" s="8"/>
    </row>
    <row r="1074" spans="3:20" s="1" customFormat="1" x14ac:dyDescent="0.25">
      <c r="C1074" s="6"/>
      <c r="E1074" s="7"/>
      <c r="F1074" s="7"/>
      <c r="T1074" s="8"/>
    </row>
    <row r="1075" spans="3:20" s="1" customFormat="1" x14ac:dyDescent="0.25">
      <c r="C1075" s="6"/>
      <c r="E1075" s="7"/>
      <c r="F1075" s="7"/>
      <c r="T1075" s="8"/>
    </row>
    <row r="1076" spans="3:20" s="1" customFormat="1" x14ac:dyDescent="0.25">
      <c r="C1076" s="6"/>
      <c r="E1076" s="7"/>
      <c r="F1076" s="7"/>
      <c r="T1076" s="8"/>
    </row>
    <row r="1077" spans="3:20" s="1" customFormat="1" x14ac:dyDescent="0.25">
      <c r="C1077" s="6"/>
      <c r="E1077" s="7"/>
      <c r="F1077" s="7"/>
      <c r="T1077" s="8"/>
    </row>
    <row r="1078" spans="3:20" s="1" customFormat="1" x14ac:dyDescent="0.25">
      <c r="C1078" s="6"/>
      <c r="E1078" s="7"/>
      <c r="F1078" s="7"/>
      <c r="T1078" s="8"/>
    </row>
    <row r="1079" spans="3:20" s="1" customFormat="1" x14ac:dyDescent="0.25">
      <c r="C1079" s="6"/>
      <c r="E1079" s="7"/>
      <c r="F1079" s="7"/>
      <c r="T1079" s="8"/>
    </row>
    <row r="1080" spans="3:20" s="1" customFormat="1" x14ac:dyDescent="0.25">
      <c r="C1080" s="6"/>
      <c r="E1080" s="7"/>
      <c r="F1080" s="7"/>
      <c r="T1080" s="8"/>
    </row>
    <row r="1081" spans="3:20" s="1" customFormat="1" x14ac:dyDescent="0.25">
      <c r="C1081" s="6"/>
      <c r="E1081" s="7"/>
      <c r="F1081" s="7"/>
      <c r="T1081" s="8"/>
    </row>
    <row r="1082" spans="3:20" s="1" customFormat="1" x14ac:dyDescent="0.25">
      <c r="C1082" s="6"/>
      <c r="E1082" s="7"/>
      <c r="F1082" s="7"/>
      <c r="T1082" s="8"/>
    </row>
    <row r="1083" spans="3:20" s="1" customFormat="1" x14ac:dyDescent="0.25">
      <c r="C1083" s="6"/>
      <c r="E1083" s="7"/>
      <c r="F1083" s="7"/>
      <c r="T1083" s="8"/>
    </row>
    <row r="1084" spans="3:20" s="1" customFormat="1" x14ac:dyDescent="0.25">
      <c r="C1084" s="6"/>
      <c r="E1084" s="7"/>
      <c r="F1084" s="7"/>
      <c r="T1084" s="8"/>
    </row>
    <row r="1085" spans="3:20" s="1" customFormat="1" x14ac:dyDescent="0.25">
      <c r="C1085" s="6"/>
      <c r="E1085" s="7"/>
      <c r="F1085" s="7"/>
      <c r="T1085" s="8"/>
    </row>
    <row r="1086" spans="3:20" s="1" customFormat="1" x14ac:dyDescent="0.25">
      <c r="C1086" s="6"/>
      <c r="E1086" s="7"/>
      <c r="F1086" s="7"/>
      <c r="T1086" s="8"/>
    </row>
    <row r="1087" spans="3:20" s="1" customFormat="1" x14ac:dyDescent="0.25">
      <c r="C1087" s="6"/>
      <c r="E1087" s="7"/>
      <c r="F1087" s="7"/>
      <c r="T1087" s="8"/>
    </row>
    <row r="1088" spans="3:20" s="1" customFormat="1" x14ac:dyDescent="0.25">
      <c r="C1088" s="6"/>
      <c r="E1088" s="7"/>
      <c r="F1088" s="7"/>
      <c r="T1088" s="8"/>
    </row>
    <row r="1089" spans="3:20" s="1" customFormat="1" x14ac:dyDescent="0.25">
      <c r="C1089" s="6"/>
      <c r="E1089" s="7"/>
      <c r="F1089" s="7"/>
      <c r="T1089" s="8"/>
    </row>
    <row r="1090" spans="3:20" s="1" customFormat="1" x14ac:dyDescent="0.25">
      <c r="C1090" s="6"/>
      <c r="E1090" s="7"/>
      <c r="F1090" s="7"/>
      <c r="T1090" s="8"/>
    </row>
    <row r="1091" spans="3:20" s="1" customFormat="1" x14ac:dyDescent="0.25">
      <c r="C1091" s="6"/>
      <c r="E1091" s="7"/>
      <c r="F1091" s="7"/>
      <c r="T1091" s="8"/>
    </row>
    <row r="1092" spans="3:20" s="1" customFormat="1" x14ac:dyDescent="0.25">
      <c r="C1092" s="6"/>
      <c r="E1092" s="7"/>
      <c r="F1092" s="7"/>
      <c r="T1092" s="8"/>
    </row>
    <row r="1093" spans="3:20" s="1" customFormat="1" x14ac:dyDescent="0.25">
      <c r="C1093" s="6"/>
      <c r="E1093" s="7"/>
      <c r="F1093" s="7"/>
      <c r="T1093" s="8"/>
    </row>
    <row r="1094" spans="3:20" s="1" customFormat="1" x14ac:dyDescent="0.25">
      <c r="C1094" s="6"/>
      <c r="E1094" s="7"/>
      <c r="F1094" s="7"/>
      <c r="T1094" s="8"/>
    </row>
    <row r="1095" spans="3:20" s="1" customFormat="1" x14ac:dyDescent="0.25">
      <c r="C1095" s="6"/>
      <c r="E1095" s="7"/>
      <c r="F1095" s="7"/>
      <c r="T1095" s="8"/>
    </row>
    <row r="1096" spans="3:20" s="1" customFormat="1" x14ac:dyDescent="0.25">
      <c r="C1096" s="6"/>
      <c r="E1096" s="7"/>
      <c r="F1096" s="7"/>
      <c r="T1096" s="8"/>
    </row>
    <row r="1097" spans="3:20" s="1" customFormat="1" x14ac:dyDescent="0.25">
      <c r="C1097" s="6"/>
      <c r="E1097" s="7"/>
      <c r="F1097" s="7"/>
      <c r="T1097" s="8"/>
    </row>
    <row r="1098" spans="3:20" s="1" customFormat="1" x14ac:dyDescent="0.25">
      <c r="C1098" s="6"/>
      <c r="E1098" s="7"/>
      <c r="F1098" s="7"/>
      <c r="T1098" s="8"/>
    </row>
    <row r="1099" spans="3:20" s="1" customFormat="1" x14ac:dyDescent="0.25">
      <c r="C1099" s="6"/>
      <c r="E1099" s="7"/>
      <c r="F1099" s="7"/>
      <c r="T1099" s="8"/>
    </row>
    <row r="1100" spans="3:20" s="1" customFormat="1" x14ac:dyDescent="0.25">
      <c r="C1100" s="6"/>
      <c r="E1100" s="7"/>
      <c r="F1100" s="7"/>
      <c r="T1100" s="8"/>
    </row>
    <row r="1101" spans="3:20" s="1" customFormat="1" x14ac:dyDescent="0.25">
      <c r="C1101" s="6"/>
      <c r="E1101" s="7"/>
      <c r="F1101" s="7"/>
      <c r="T1101" s="8"/>
    </row>
    <row r="1102" spans="3:20" s="1" customFormat="1" x14ac:dyDescent="0.25">
      <c r="C1102" s="6"/>
      <c r="E1102" s="7"/>
      <c r="F1102" s="7"/>
      <c r="T1102" s="8"/>
    </row>
    <row r="1103" spans="3:20" s="1" customFormat="1" x14ac:dyDescent="0.25">
      <c r="C1103" s="6"/>
      <c r="E1103" s="7"/>
      <c r="F1103" s="7"/>
      <c r="T1103" s="8"/>
    </row>
    <row r="1104" spans="3:20" s="1" customFormat="1" x14ac:dyDescent="0.25">
      <c r="C1104" s="6"/>
      <c r="E1104" s="7"/>
      <c r="F1104" s="7"/>
      <c r="T1104" s="8"/>
    </row>
    <row r="1105" spans="3:20" s="1" customFormat="1" x14ac:dyDescent="0.25">
      <c r="C1105" s="6"/>
      <c r="E1105" s="7"/>
      <c r="F1105" s="7"/>
      <c r="T1105" s="8"/>
    </row>
    <row r="1106" spans="3:20" s="1" customFormat="1" x14ac:dyDescent="0.25">
      <c r="C1106" s="6"/>
      <c r="E1106" s="7"/>
      <c r="F1106" s="7"/>
      <c r="T1106" s="8"/>
    </row>
    <row r="1107" spans="3:20" s="1" customFormat="1" x14ac:dyDescent="0.25">
      <c r="C1107" s="6"/>
      <c r="E1107" s="7"/>
      <c r="F1107" s="7"/>
      <c r="T1107" s="8"/>
    </row>
    <row r="1108" spans="3:20" s="1" customFormat="1" x14ac:dyDescent="0.25">
      <c r="C1108" s="6"/>
      <c r="E1108" s="7"/>
      <c r="F1108" s="7"/>
      <c r="T1108" s="8"/>
    </row>
    <row r="1109" spans="3:20" s="1" customFormat="1" x14ac:dyDescent="0.25">
      <c r="C1109" s="6"/>
      <c r="E1109" s="7"/>
      <c r="F1109" s="7"/>
      <c r="T1109" s="8"/>
    </row>
    <row r="1110" spans="3:20" s="1" customFormat="1" x14ac:dyDescent="0.25">
      <c r="C1110" s="6"/>
      <c r="E1110" s="7"/>
      <c r="F1110" s="7"/>
      <c r="T1110" s="8"/>
    </row>
    <row r="1111" spans="3:20" s="1" customFormat="1" x14ac:dyDescent="0.25">
      <c r="C1111" s="6"/>
      <c r="E1111" s="7"/>
      <c r="F1111" s="7"/>
      <c r="T1111" s="8"/>
    </row>
    <row r="1112" spans="3:20" s="1" customFormat="1" x14ac:dyDescent="0.25">
      <c r="C1112" s="6"/>
      <c r="E1112" s="7"/>
      <c r="F1112" s="7"/>
      <c r="T1112" s="8"/>
    </row>
    <row r="1113" spans="3:20" s="1" customFormat="1" x14ac:dyDescent="0.25">
      <c r="C1113" s="6"/>
      <c r="E1113" s="7"/>
      <c r="F1113" s="7"/>
      <c r="T1113" s="8"/>
    </row>
    <row r="1114" spans="3:20" s="1" customFormat="1" x14ac:dyDescent="0.25">
      <c r="C1114" s="6"/>
      <c r="E1114" s="7"/>
      <c r="F1114" s="7"/>
      <c r="T1114" s="8"/>
    </row>
    <row r="1115" spans="3:20" s="1" customFormat="1" x14ac:dyDescent="0.25">
      <c r="C1115" s="6"/>
      <c r="E1115" s="7"/>
      <c r="F1115" s="7"/>
      <c r="T1115" s="8"/>
    </row>
    <row r="1116" spans="3:20" s="1" customFormat="1" x14ac:dyDescent="0.25">
      <c r="C1116" s="6"/>
      <c r="E1116" s="7"/>
      <c r="F1116" s="7"/>
      <c r="T1116" s="8"/>
    </row>
    <row r="1117" spans="3:20" s="1" customFormat="1" x14ac:dyDescent="0.25">
      <c r="C1117" s="6"/>
      <c r="E1117" s="7"/>
      <c r="F1117" s="7"/>
      <c r="T1117" s="8"/>
    </row>
    <row r="1118" spans="3:20" s="1" customFormat="1" x14ac:dyDescent="0.25">
      <c r="C1118" s="6"/>
      <c r="E1118" s="7"/>
      <c r="F1118" s="7"/>
      <c r="T1118" s="8"/>
    </row>
    <row r="1119" spans="3:20" s="1" customFormat="1" x14ac:dyDescent="0.25">
      <c r="C1119" s="6"/>
      <c r="E1119" s="7"/>
      <c r="F1119" s="7"/>
      <c r="T1119" s="8"/>
    </row>
    <row r="1120" spans="3:20" s="1" customFormat="1" x14ac:dyDescent="0.25">
      <c r="C1120" s="6"/>
      <c r="E1120" s="7"/>
      <c r="F1120" s="7"/>
      <c r="T1120" s="8"/>
    </row>
    <row r="1121" spans="3:20" s="1" customFormat="1" x14ac:dyDescent="0.25">
      <c r="C1121" s="6"/>
      <c r="E1121" s="7"/>
      <c r="F1121" s="7"/>
      <c r="T1121" s="8"/>
    </row>
    <row r="1122" spans="3:20" s="1" customFormat="1" x14ac:dyDescent="0.25">
      <c r="C1122" s="6"/>
      <c r="E1122" s="7"/>
      <c r="F1122" s="7"/>
      <c r="T1122" s="8"/>
    </row>
    <row r="1123" spans="3:20" s="1" customFormat="1" x14ac:dyDescent="0.25">
      <c r="C1123" s="6"/>
      <c r="E1123" s="7"/>
      <c r="F1123" s="7"/>
      <c r="T1123" s="8"/>
    </row>
    <row r="1124" spans="3:20" s="1" customFormat="1" x14ac:dyDescent="0.25">
      <c r="C1124" s="6"/>
      <c r="E1124" s="7"/>
      <c r="F1124" s="7"/>
      <c r="T1124" s="8"/>
    </row>
    <row r="1125" spans="3:20" s="1" customFormat="1" x14ac:dyDescent="0.25">
      <c r="C1125" s="6"/>
      <c r="E1125" s="7"/>
      <c r="F1125" s="7"/>
      <c r="T1125" s="8"/>
    </row>
    <row r="1126" spans="3:20" s="1" customFormat="1" x14ac:dyDescent="0.25">
      <c r="C1126" s="6"/>
      <c r="E1126" s="7"/>
      <c r="F1126" s="7"/>
      <c r="T1126" s="8"/>
    </row>
    <row r="1127" spans="3:20" s="1" customFormat="1" x14ac:dyDescent="0.25">
      <c r="C1127" s="6"/>
      <c r="E1127" s="7"/>
      <c r="F1127" s="7"/>
      <c r="T1127" s="8"/>
    </row>
    <row r="1128" spans="3:20" s="1" customFormat="1" x14ac:dyDescent="0.25">
      <c r="C1128" s="6"/>
      <c r="E1128" s="7"/>
      <c r="F1128" s="7"/>
      <c r="T1128" s="8"/>
    </row>
    <row r="1129" spans="3:20" s="1" customFormat="1" x14ac:dyDescent="0.25">
      <c r="C1129" s="6"/>
      <c r="E1129" s="7"/>
      <c r="F1129" s="7"/>
      <c r="T1129" s="8"/>
    </row>
    <row r="1130" spans="3:20" s="1" customFormat="1" x14ac:dyDescent="0.25">
      <c r="C1130" s="6"/>
      <c r="E1130" s="7"/>
      <c r="F1130" s="7"/>
      <c r="T1130" s="8"/>
    </row>
    <row r="1131" spans="3:20" s="1" customFormat="1" x14ac:dyDescent="0.25">
      <c r="C1131" s="6"/>
      <c r="E1131" s="7"/>
      <c r="F1131" s="7"/>
      <c r="T1131" s="8"/>
    </row>
    <row r="1132" spans="3:20" s="1" customFormat="1" x14ac:dyDescent="0.25">
      <c r="C1132" s="6"/>
      <c r="E1132" s="7"/>
      <c r="F1132" s="7"/>
      <c r="T1132" s="8"/>
    </row>
    <row r="1133" spans="3:20" s="1" customFormat="1" x14ac:dyDescent="0.25">
      <c r="C1133" s="6"/>
      <c r="E1133" s="7"/>
      <c r="F1133" s="7"/>
      <c r="T1133" s="8"/>
    </row>
    <row r="1134" spans="3:20" s="1" customFormat="1" x14ac:dyDescent="0.25">
      <c r="C1134" s="6"/>
      <c r="E1134" s="7"/>
      <c r="F1134" s="7"/>
      <c r="T1134" s="8"/>
    </row>
    <row r="1135" spans="3:20" s="1" customFormat="1" x14ac:dyDescent="0.25">
      <c r="C1135" s="6"/>
      <c r="E1135" s="7"/>
      <c r="F1135" s="7"/>
      <c r="T1135" s="8"/>
    </row>
    <row r="1136" spans="3:20" s="1" customFormat="1" x14ac:dyDescent="0.25">
      <c r="C1136" s="6"/>
      <c r="E1136" s="7"/>
      <c r="F1136" s="7"/>
      <c r="T1136" s="8"/>
    </row>
    <row r="1137" spans="3:20" s="1" customFormat="1" x14ac:dyDescent="0.25">
      <c r="C1137" s="6"/>
      <c r="E1137" s="7"/>
      <c r="F1137" s="7"/>
      <c r="T1137" s="8"/>
    </row>
    <row r="1138" spans="3:20" s="1" customFormat="1" x14ac:dyDescent="0.25">
      <c r="C1138" s="6"/>
      <c r="E1138" s="7"/>
      <c r="F1138" s="7"/>
      <c r="T1138" s="8"/>
    </row>
    <row r="1139" spans="3:20" s="1" customFormat="1" x14ac:dyDescent="0.25">
      <c r="C1139" s="6"/>
      <c r="E1139" s="7"/>
      <c r="F1139" s="7"/>
      <c r="T1139" s="8"/>
    </row>
    <row r="1140" spans="3:20" s="1" customFormat="1" x14ac:dyDescent="0.25">
      <c r="C1140" s="6"/>
      <c r="E1140" s="7"/>
      <c r="F1140" s="7"/>
      <c r="T1140" s="8"/>
    </row>
    <row r="1141" spans="3:20" s="1" customFormat="1" x14ac:dyDescent="0.25">
      <c r="C1141" s="6"/>
      <c r="E1141" s="7"/>
      <c r="F1141" s="7"/>
      <c r="T1141" s="8"/>
    </row>
    <row r="1142" spans="3:20" s="1" customFormat="1" x14ac:dyDescent="0.25">
      <c r="C1142" s="6"/>
      <c r="E1142" s="7"/>
      <c r="F1142" s="7"/>
      <c r="T1142" s="8"/>
    </row>
    <row r="1143" spans="3:20" s="1" customFormat="1" x14ac:dyDescent="0.25">
      <c r="C1143" s="6"/>
      <c r="E1143" s="7"/>
      <c r="F1143" s="7"/>
      <c r="T1143" s="8"/>
    </row>
    <row r="1144" spans="3:20" s="1" customFormat="1" x14ac:dyDescent="0.25">
      <c r="C1144" s="6"/>
      <c r="E1144" s="7"/>
      <c r="F1144" s="7"/>
      <c r="T1144" s="8"/>
    </row>
    <row r="1145" spans="3:20" s="1" customFormat="1" x14ac:dyDescent="0.25">
      <c r="C1145" s="6"/>
      <c r="E1145" s="7"/>
      <c r="F1145" s="7"/>
      <c r="T1145" s="8"/>
    </row>
    <row r="1146" spans="3:20" s="1" customFormat="1" x14ac:dyDescent="0.25">
      <c r="C1146" s="6"/>
      <c r="E1146" s="7"/>
      <c r="F1146" s="7"/>
      <c r="T1146" s="8"/>
    </row>
    <row r="1147" spans="3:20" s="1" customFormat="1" x14ac:dyDescent="0.25">
      <c r="C1147" s="6"/>
      <c r="E1147" s="7"/>
      <c r="F1147" s="7"/>
      <c r="T1147" s="8"/>
    </row>
    <row r="1148" spans="3:20" s="1" customFormat="1" x14ac:dyDescent="0.25">
      <c r="C1148" s="6"/>
      <c r="E1148" s="7"/>
      <c r="F1148" s="7"/>
      <c r="T1148" s="8"/>
    </row>
    <row r="1149" spans="3:20" s="1" customFormat="1" x14ac:dyDescent="0.25">
      <c r="C1149" s="6"/>
      <c r="E1149" s="7"/>
      <c r="F1149" s="7"/>
      <c r="T1149" s="8"/>
    </row>
    <row r="1150" spans="3:20" s="1" customFormat="1" x14ac:dyDescent="0.25">
      <c r="C1150" s="6"/>
      <c r="E1150" s="7"/>
      <c r="F1150" s="7"/>
      <c r="T1150" s="8"/>
    </row>
    <row r="1151" spans="3:20" s="1" customFormat="1" x14ac:dyDescent="0.25">
      <c r="C1151" s="6"/>
      <c r="E1151" s="7"/>
      <c r="F1151" s="7"/>
      <c r="T1151" s="8"/>
    </row>
    <row r="1152" spans="3:20" s="1" customFormat="1" x14ac:dyDescent="0.25">
      <c r="C1152" s="6"/>
      <c r="E1152" s="7"/>
      <c r="F1152" s="7"/>
      <c r="T1152" s="8"/>
    </row>
    <row r="1153" spans="3:20" s="1" customFormat="1" x14ac:dyDescent="0.25">
      <c r="C1153" s="6"/>
      <c r="E1153" s="7"/>
      <c r="F1153" s="7"/>
      <c r="T1153" s="8"/>
    </row>
    <row r="1154" spans="3:20" s="1" customFormat="1" x14ac:dyDescent="0.25">
      <c r="C1154" s="6"/>
      <c r="E1154" s="7"/>
      <c r="F1154" s="7"/>
      <c r="T1154" s="8"/>
    </row>
    <row r="1155" spans="3:20" s="1" customFormat="1" x14ac:dyDescent="0.25">
      <c r="C1155" s="6"/>
      <c r="E1155" s="7"/>
      <c r="F1155" s="7"/>
      <c r="T1155" s="8"/>
    </row>
    <row r="1156" spans="3:20" s="1" customFormat="1" x14ac:dyDescent="0.25">
      <c r="C1156" s="6"/>
      <c r="E1156" s="7"/>
      <c r="F1156" s="7"/>
      <c r="T1156" s="8"/>
    </row>
    <row r="1157" spans="3:20" s="1" customFormat="1" x14ac:dyDescent="0.25">
      <c r="C1157" s="6"/>
      <c r="E1157" s="7"/>
      <c r="F1157" s="7"/>
      <c r="T1157" s="8"/>
    </row>
    <row r="1158" spans="3:20" s="1" customFormat="1" x14ac:dyDescent="0.25">
      <c r="C1158" s="6"/>
      <c r="E1158" s="7"/>
      <c r="F1158" s="7"/>
      <c r="T1158" s="8"/>
    </row>
    <row r="1159" spans="3:20" s="1" customFormat="1" x14ac:dyDescent="0.25">
      <c r="C1159" s="6"/>
      <c r="E1159" s="7"/>
      <c r="F1159" s="7"/>
      <c r="T1159" s="8"/>
    </row>
    <row r="1160" spans="3:20" s="1" customFormat="1" x14ac:dyDescent="0.25">
      <c r="C1160" s="6"/>
      <c r="E1160" s="7"/>
      <c r="F1160" s="7"/>
      <c r="T1160" s="8"/>
    </row>
    <row r="1161" spans="3:20" s="1" customFormat="1" x14ac:dyDescent="0.25">
      <c r="C1161" s="6"/>
      <c r="E1161" s="7"/>
      <c r="F1161" s="7"/>
      <c r="T1161" s="8"/>
    </row>
    <row r="1162" spans="3:20" s="1" customFormat="1" x14ac:dyDescent="0.25">
      <c r="C1162" s="6"/>
      <c r="E1162" s="7"/>
      <c r="F1162" s="7"/>
      <c r="T1162" s="8"/>
    </row>
    <row r="1163" spans="3:20" s="1" customFormat="1" x14ac:dyDescent="0.25">
      <c r="C1163" s="6"/>
      <c r="E1163" s="7"/>
      <c r="F1163" s="7"/>
      <c r="T1163" s="8"/>
    </row>
    <row r="1164" spans="3:20" s="1" customFormat="1" x14ac:dyDescent="0.25">
      <c r="C1164" s="6"/>
      <c r="E1164" s="7"/>
      <c r="F1164" s="7"/>
      <c r="T1164" s="8"/>
    </row>
    <row r="1165" spans="3:20" s="1" customFormat="1" x14ac:dyDescent="0.25">
      <c r="C1165" s="6"/>
      <c r="E1165" s="7"/>
      <c r="F1165" s="7"/>
      <c r="T1165" s="8"/>
    </row>
    <row r="1166" spans="3:20" s="1" customFormat="1" x14ac:dyDescent="0.25">
      <c r="C1166" s="6"/>
      <c r="E1166" s="7"/>
      <c r="F1166" s="7"/>
      <c r="T1166" s="8"/>
    </row>
    <row r="1167" spans="3:20" s="1" customFormat="1" x14ac:dyDescent="0.25">
      <c r="C1167" s="6"/>
      <c r="E1167" s="7"/>
      <c r="F1167" s="7"/>
      <c r="T1167" s="8"/>
    </row>
    <row r="1168" spans="3:20" s="1" customFormat="1" x14ac:dyDescent="0.25">
      <c r="C1168" s="6"/>
      <c r="E1168" s="7"/>
      <c r="F1168" s="7"/>
      <c r="T1168" s="8"/>
    </row>
    <row r="1169" spans="3:20" s="1" customFormat="1" x14ac:dyDescent="0.25">
      <c r="C1169" s="6"/>
      <c r="E1169" s="7"/>
      <c r="F1169" s="7"/>
      <c r="T1169" s="8"/>
    </row>
    <row r="1170" spans="3:20" s="1" customFormat="1" x14ac:dyDescent="0.25">
      <c r="C1170" s="6"/>
      <c r="E1170" s="7"/>
      <c r="F1170" s="7"/>
      <c r="T1170" s="8"/>
    </row>
    <row r="1171" spans="3:20" s="1" customFormat="1" x14ac:dyDescent="0.25">
      <c r="C1171" s="6"/>
      <c r="E1171" s="7"/>
      <c r="F1171" s="7"/>
      <c r="T1171" s="8"/>
    </row>
    <row r="1172" spans="3:20" s="1" customFormat="1" x14ac:dyDescent="0.25">
      <c r="C1172" s="6"/>
      <c r="E1172" s="7"/>
      <c r="F1172" s="7"/>
      <c r="T1172" s="8"/>
    </row>
    <row r="1173" spans="3:20" s="1" customFormat="1" x14ac:dyDescent="0.25">
      <c r="C1173" s="6"/>
      <c r="E1173" s="7"/>
      <c r="F1173" s="7"/>
      <c r="T1173" s="8"/>
    </row>
    <row r="1174" spans="3:20" s="1" customFormat="1" x14ac:dyDescent="0.25">
      <c r="C1174" s="6"/>
      <c r="E1174" s="7"/>
      <c r="F1174" s="7"/>
      <c r="T1174" s="8"/>
    </row>
    <row r="1175" spans="3:20" s="1" customFormat="1" x14ac:dyDescent="0.25">
      <c r="C1175" s="6"/>
      <c r="E1175" s="7"/>
      <c r="F1175" s="7"/>
      <c r="T1175" s="8"/>
    </row>
    <row r="1176" spans="3:20" s="1" customFormat="1" x14ac:dyDescent="0.25">
      <c r="C1176" s="6"/>
      <c r="E1176" s="7"/>
      <c r="F1176" s="7"/>
      <c r="T1176" s="8"/>
    </row>
    <row r="1177" spans="3:20" s="1" customFormat="1" x14ac:dyDescent="0.25">
      <c r="C1177" s="6"/>
      <c r="E1177" s="7"/>
      <c r="F1177" s="7"/>
      <c r="T1177" s="8"/>
    </row>
    <row r="1178" spans="3:20" s="1" customFormat="1" x14ac:dyDescent="0.25">
      <c r="C1178" s="6"/>
      <c r="E1178" s="7"/>
      <c r="F1178" s="7"/>
      <c r="T1178" s="8"/>
    </row>
    <row r="1179" spans="3:20" s="1" customFormat="1" x14ac:dyDescent="0.25">
      <c r="C1179" s="6"/>
      <c r="E1179" s="7"/>
      <c r="F1179" s="7"/>
      <c r="T1179" s="8"/>
    </row>
    <row r="1180" spans="3:20" s="1" customFormat="1" x14ac:dyDescent="0.25">
      <c r="C1180" s="6"/>
      <c r="E1180" s="7"/>
      <c r="F1180" s="7"/>
      <c r="T1180" s="8"/>
    </row>
    <row r="1181" spans="3:20" s="1" customFormat="1" x14ac:dyDescent="0.25">
      <c r="C1181" s="6"/>
      <c r="E1181" s="7"/>
      <c r="F1181" s="7"/>
      <c r="T1181" s="8"/>
    </row>
    <row r="1182" spans="3:20" s="1" customFormat="1" x14ac:dyDescent="0.25">
      <c r="C1182" s="6"/>
      <c r="E1182" s="7"/>
      <c r="F1182" s="7"/>
      <c r="T1182" s="8"/>
    </row>
    <row r="1183" spans="3:20" s="1" customFormat="1" x14ac:dyDescent="0.25">
      <c r="C1183" s="6"/>
      <c r="E1183" s="7"/>
      <c r="F1183" s="7"/>
      <c r="T1183" s="8"/>
    </row>
    <row r="1184" spans="3:20" s="1" customFormat="1" x14ac:dyDescent="0.25">
      <c r="C1184" s="6"/>
      <c r="E1184" s="7"/>
      <c r="F1184" s="7"/>
      <c r="T1184" s="8"/>
    </row>
    <row r="1185" spans="3:20" s="1" customFormat="1" x14ac:dyDescent="0.25">
      <c r="C1185" s="6"/>
      <c r="E1185" s="7"/>
      <c r="F1185" s="7"/>
      <c r="T1185" s="8"/>
    </row>
    <row r="1186" spans="3:20" s="1" customFormat="1" x14ac:dyDescent="0.25">
      <c r="C1186" s="6"/>
      <c r="E1186" s="7"/>
      <c r="F1186" s="7"/>
      <c r="T1186" s="8"/>
    </row>
    <row r="1187" spans="3:20" s="1" customFormat="1" x14ac:dyDescent="0.25">
      <c r="C1187" s="6"/>
      <c r="E1187" s="7"/>
      <c r="F1187" s="7"/>
      <c r="T1187" s="8"/>
    </row>
    <row r="1188" spans="3:20" s="1" customFormat="1" x14ac:dyDescent="0.25">
      <c r="C1188" s="6"/>
      <c r="E1188" s="7"/>
      <c r="F1188" s="7"/>
      <c r="T1188" s="8"/>
    </row>
    <row r="1189" spans="3:20" s="1" customFormat="1" x14ac:dyDescent="0.25">
      <c r="C1189" s="6"/>
      <c r="E1189" s="7"/>
      <c r="F1189" s="7"/>
      <c r="T1189" s="8"/>
    </row>
    <row r="1190" spans="3:20" s="1" customFormat="1" x14ac:dyDescent="0.25">
      <c r="C1190" s="6"/>
      <c r="E1190" s="7"/>
      <c r="F1190" s="7"/>
      <c r="T1190" s="8"/>
    </row>
    <row r="1191" spans="3:20" s="1" customFormat="1" x14ac:dyDescent="0.25">
      <c r="C1191" s="6"/>
      <c r="E1191" s="7"/>
      <c r="F1191" s="7"/>
      <c r="T1191" s="8"/>
    </row>
    <row r="1192" spans="3:20" s="1" customFormat="1" x14ac:dyDescent="0.25">
      <c r="C1192" s="6"/>
      <c r="E1192" s="7"/>
      <c r="F1192" s="7"/>
      <c r="T1192" s="8"/>
    </row>
    <row r="1193" spans="3:20" s="1" customFormat="1" x14ac:dyDescent="0.25">
      <c r="C1193" s="6"/>
      <c r="E1193" s="7"/>
      <c r="F1193" s="7"/>
      <c r="T1193" s="8"/>
    </row>
    <row r="1194" spans="3:20" s="1" customFormat="1" x14ac:dyDescent="0.25">
      <c r="C1194" s="6"/>
      <c r="E1194" s="7"/>
      <c r="F1194" s="7"/>
      <c r="T1194" s="8"/>
    </row>
    <row r="1195" spans="3:20" s="1" customFormat="1" x14ac:dyDescent="0.25">
      <c r="C1195" s="6"/>
      <c r="E1195" s="7"/>
      <c r="F1195" s="7"/>
      <c r="T1195" s="8"/>
    </row>
    <row r="1196" spans="3:20" s="1" customFormat="1" x14ac:dyDescent="0.25">
      <c r="C1196" s="6"/>
      <c r="E1196" s="7"/>
      <c r="F1196" s="7"/>
      <c r="T1196" s="8"/>
    </row>
    <row r="1197" spans="3:20" s="1" customFormat="1" x14ac:dyDescent="0.25">
      <c r="C1197" s="6"/>
      <c r="E1197" s="7"/>
      <c r="F1197" s="7"/>
      <c r="T1197" s="8"/>
    </row>
    <row r="1198" spans="3:20" s="1" customFormat="1" x14ac:dyDescent="0.25">
      <c r="C1198" s="6"/>
      <c r="E1198" s="7"/>
      <c r="F1198" s="7"/>
      <c r="T1198" s="8"/>
    </row>
    <row r="1199" spans="3:20" s="1" customFormat="1" x14ac:dyDescent="0.25">
      <c r="C1199" s="6"/>
      <c r="E1199" s="7"/>
      <c r="F1199" s="7"/>
      <c r="T1199" s="8"/>
    </row>
    <row r="1200" spans="3:20" s="1" customFormat="1" x14ac:dyDescent="0.25">
      <c r="C1200" s="6"/>
      <c r="E1200" s="7"/>
      <c r="F1200" s="7"/>
      <c r="T1200" s="8"/>
    </row>
    <row r="1201" spans="3:20" s="1" customFormat="1" x14ac:dyDescent="0.25">
      <c r="C1201" s="6"/>
      <c r="E1201" s="7"/>
      <c r="F1201" s="7"/>
      <c r="T1201" s="8"/>
    </row>
    <row r="1202" spans="3:20" s="1" customFormat="1" x14ac:dyDescent="0.25">
      <c r="C1202" s="6"/>
      <c r="E1202" s="7"/>
      <c r="F1202" s="7"/>
      <c r="T1202" s="8"/>
    </row>
    <row r="1203" spans="3:20" s="1" customFormat="1" x14ac:dyDescent="0.25">
      <c r="C1203" s="6"/>
      <c r="E1203" s="7"/>
      <c r="F1203" s="7"/>
      <c r="T1203" s="8"/>
    </row>
    <row r="1204" spans="3:20" s="1" customFormat="1" x14ac:dyDescent="0.25">
      <c r="C1204" s="6"/>
      <c r="E1204" s="7"/>
      <c r="F1204" s="7"/>
      <c r="T1204" s="8"/>
    </row>
    <row r="1205" spans="3:20" s="1" customFormat="1" x14ac:dyDescent="0.25">
      <c r="C1205" s="6"/>
      <c r="E1205" s="7"/>
      <c r="F1205" s="7"/>
      <c r="T1205" s="8"/>
    </row>
    <row r="1206" spans="3:20" s="1" customFormat="1" x14ac:dyDescent="0.25">
      <c r="C1206" s="6"/>
      <c r="E1206" s="7"/>
      <c r="F1206" s="7"/>
      <c r="T1206" s="8"/>
    </row>
    <row r="1207" spans="3:20" s="1" customFormat="1" x14ac:dyDescent="0.25">
      <c r="C1207" s="6"/>
      <c r="E1207" s="7"/>
      <c r="F1207" s="7"/>
      <c r="T1207" s="8"/>
    </row>
    <row r="1208" spans="3:20" s="1" customFormat="1" x14ac:dyDescent="0.25">
      <c r="C1208" s="6"/>
      <c r="E1208" s="7"/>
      <c r="F1208" s="7"/>
      <c r="T1208" s="8"/>
    </row>
    <row r="1209" spans="3:20" s="1" customFormat="1" x14ac:dyDescent="0.25">
      <c r="C1209" s="6"/>
      <c r="E1209" s="7"/>
      <c r="F1209" s="7"/>
      <c r="T1209" s="8"/>
    </row>
    <row r="1210" spans="3:20" s="1" customFormat="1" x14ac:dyDescent="0.25">
      <c r="C1210" s="6"/>
      <c r="E1210" s="7"/>
      <c r="F1210" s="7"/>
      <c r="T1210" s="8"/>
    </row>
    <row r="1211" spans="3:20" s="1" customFormat="1" x14ac:dyDescent="0.25">
      <c r="C1211" s="6"/>
      <c r="E1211" s="7"/>
      <c r="F1211" s="7"/>
      <c r="T1211" s="8"/>
    </row>
    <row r="1212" spans="3:20" s="1" customFormat="1" x14ac:dyDescent="0.25">
      <c r="C1212" s="6"/>
      <c r="E1212" s="7"/>
      <c r="F1212" s="7"/>
      <c r="T1212" s="8"/>
    </row>
    <row r="1213" spans="3:20" s="1" customFormat="1" x14ac:dyDescent="0.25">
      <c r="C1213" s="6"/>
      <c r="E1213" s="7"/>
      <c r="F1213" s="7"/>
      <c r="T1213" s="8"/>
    </row>
    <row r="1214" spans="3:20" s="1" customFormat="1" x14ac:dyDescent="0.25">
      <c r="C1214" s="6"/>
      <c r="E1214" s="7"/>
      <c r="F1214" s="7"/>
      <c r="T1214" s="8"/>
    </row>
    <row r="1215" spans="3:20" s="1" customFormat="1" x14ac:dyDescent="0.25">
      <c r="C1215" s="6"/>
      <c r="E1215" s="7"/>
      <c r="F1215" s="7"/>
      <c r="T1215" s="8"/>
    </row>
    <row r="1216" spans="3:20" s="1" customFormat="1" x14ac:dyDescent="0.25">
      <c r="C1216" s="6"/>
      <c r="E1216" s="7"/>
      <c r="F1216" s="7"/>
      <c r="T1216" s="8"/>
    </row>
    <row r="1217" spans="3:20" s="1" customFormat="1" x14ac:dyDescent="0.25">
      <c r="C1217" s="6"/>
      <c r="E1217" s="7"/>
      <c r="F1217" s="7"/>
      <c r="T1217" s="8"/>
    </row>
    <row r="1218" spans="3:20" s="1" customFormat="1" x14ac:dyDescent="0.25">
      <c r="C1218" s="6"/>
      <c r="E1218" s="7"/>
      <c r="F1218" s="7"/>
      <c r="T1218" s="8"/>
    </row>
    <row r="1219" spans="3:20" s="1" customFormat="1" x14ac:dyDescent="0.25">
      <c r="C1219" s="6"/>
      <c r="E1219" s="7"/>
      <c r="F1219" s="7"/>
      <c r="T1219" s="8"/>
    </row>
    <row r="1220" spans="3:20" s="1" customFormat="1" x14ac:dyDescent="0.25">
      <c r="C1220" s="6"/>
      <c r="E1220" s="7"/>
      <c r="F1220" s="7"/>
      <c r="T1220" s="8"/>
    </row>
    <row r="1221" spans="3:20" s="1" customFormat="1" x14ac:dyDescent="0.25">
      <c r="C1221" s="6"/>
      <c r="E1221" s="7"/>
      <c r="F1221" s="7"/>
      <c r="T1221" s="8"/>
    </row>
    <row r="1222" spans="3:20" s="1" customFormat="1" x14ac:dyDescent="0.25">
      <c r="C1222" s="6"/>
      <c r="E1222" s="7"/>
      <c r="F1222" s="7"/>
      <c r="T1222" s="8"/>
    </row>
    <row r="1223" spans="3:20" s="1" customFormat="1" x14ac:dyDescent="0.25">
      <c r="C1223" s="6"/>
      <c r="E1223" s="7"/>
      <c r="F1223" s="7"/>
      <c r="T1223" s="8"/>
    </row>
    <row r="1224" spans="3:20" s="1" customFormat="1" x14ac:dyDescent="0.25">
      <c r="C1224" s="6"/>
      <c r="E1224" s="7"/>
      <c r="F1224" s="7"/>
      <c r="T1224" s="8"/>
    </row>
    <row r="1225" spans="3:20" s="1" customFormat="1" x14ac:dyDescent="0.25">
      <c r="C1225" s="6"/>
      <c r="E1225" s="7"/>
      <c r="F1225" s="7"/>
      <c r="T1225" s="8"/>
    </row>
    <row r="1226" spans="3:20" s="1" customFormat="1" x14ac:dyDescent="0.25">
      <c r="C1226" s="6"/>
      <c r="E1226" s="7"/>
      <c r="F1226" s="7"/>
      <c r="T1226" s="8"/>
    </row>
    <row r="1227" spans="3:20" s="1" customFormat="1" x14ac:dyDescent="0.25">
      <c r="C1227" s="6"/>
      <c r="E1227" s="7"/>
      <c r="F1227" s="7"/>
      <c r="T1227" s="8"/>
    </row>
    <row r="1228" spans="3:20" s="1" customFormat="1" x14ac:dyDescent="0.25">
      <c r="C1228" s="6"/>
      <c r="E1228" s="7"/>
      <c r="F1228" s="7"/>
      <c r="T1228" s="8"/>
    </row>
    <row r="1229" spans="3:20" s="1" customFormat="1" x14ac:dyDescent="0.25">
      <c r="C1229" s="6"/>
      <c r="E1229" s="7"/>
      <c r="F1229" s="7"/>
      <c r="T1229" s="8"/>
    </row>
    <row r="1230" spans="3:20" s="1" customFormat="1" x14ac:dyDescent="0.25">
      <c r="C1230" s="6"/>
      <c r="E1230" s="7"/>
      <c r="F1230" s="7"/>
      <c r="T1230" s="8"/>
    </row>
    <row r="1231" spans="3:20" s="1" customFormat="1" x14ac:dyDescent="0.25">
      <c r="C1231" s="6"/>
      <c r="E1231" s="7"/>
      <c r="F1231" s="7"/>
      <c r="T1231" s="8"/>
    </row>
    <row r="1232" spans="3:20" s="1" customFormat="1" x14ac:dyDescent="0.25">
      <c r="C1232" s="6"/>
      <c r="E1232" s="7"/>
      <c r="F1232" s="7"/>
      <c r="T1232" s="8"/>
    </row>
    <row r="1233" spans="3:20" s="1" customFormat="1" x14ac:dyDescent="0.25">
      <c r="C1233" s="6"/>
      <c r="E1233" s="7"/>
      <c r="F1233" s="7"/>
      <c r="T1233" s="8"/>
    </row>
    <row r="1234" spans="3:20" s="1" customFormat="1" x14ac:dyDescent="0.25">
      <c r="C1234" s="6"/>
      <c r="E1234" s="7"/>
      <c r="F1234" s="7"/>
      <c r="T1234" s="8"/>
    </row>
    <row r="1235" spans="3:20" s="1" customFormat="1" x14ac:dyDescent="0.25">
      <c r="C1235" s="6"/>
      <c r="E1235" s="7"/>
      <c r="F1235" s="7"/>
      <c r="T1235" s="8"/>
    </row>
    <row r="1236" spans="3:20" s="1" customFormat="1" x14ac:dyDescent="0.25">
      <c r="C1236" s="6"/>
      <c r="E1236" s="7"/>
      <c r="F1236" s="7"/>
      <c r="T1236" s="8"/>
    </row>
    <row r="1237" spans="3:20" s="1" customFormat="1" x14ac:dyDescent="0.25">
      <c r="C1237" s="6"/>
      <c r="E1237" s="7"/>
      <c r="F1237" s="7"/>
      <c r="T1237" s="8"/>
    </row>
    <row r="1238" spans="3:20" s="1" customFormat="1" x14ac:dyDescent="0.25">
      <c r="C1238" s="6"/>
      <c r="E1238" s="7"/>
      <c r="F1238" s="7"/>
      <c r="T1238" s="8"/>
    </row>
    <row r="1239" spans="3:20" s="1" customFormat="1" x14ac:dyDescent="0.25">
      <c r="C1239" s="6"/>
      <c r="E1239" s="7"/>
      <c r="F1239" s="7"/>
      <c r="T1239" s="8"/>
    </row>
    <row r="1240" spans="3:20" s="1" customFormat="1" x14ac:dyDescent="0.25">
      <c r="C1240" s="6"/>
      <c r="E1240" s="7"/>
      <c r="F1240" s="7"/>
      <c r="T1240" s="8"/>
    </row>
    <row r="1241" spans="3:20" s="1" customFormat="1" x14ac:dyDescent="0.25">
      <c r="C1241" s="6"/>
      <c r="E1241" s="7"/>
      <c r="F1241" s="7"/>
      <c r="T1241" s="8"/>
    </row>
    <row r="1242" spans="3:20" s="1" customFormat="1" x14ac:dyDescent="0.25">
      <c r="C1242" s="6"/>
      <c r="E1242" s="7"/>
      <c r="F1242" s="7"/>
      <c r="T1242" s="8"/>
    </row>
    <row r="1243" spans="3:20" s="1" customFormat="1" x14ac:dyDescent="0.25">
      <c r="C1243" s="6"/>
      <c r="E1243" s="7"/>
      <c r="F1243" s="7"/>
      <c r="T1243" s="8"/>
    </row>
    <row r="1244" spans="3:20" s="1" customFormat="1" x14ac:dyDescent="0.25">
      <c r="C1244" s="6"/>
      <c r="E1244" s="7"/>
      <c r="F1244" s="7"/>
      <c r="T1244" s="8"/>
    </row>
    <row r="1245" spans="3:20" s="1" customFormat="1" x14ac:dyDescent="0.25">
      <c r="C1245" s="6"/>
      <c r="E1245" s="7"/>
      <c r="F1245" s="7"/>
      <c r="T1245" s="8"/>
    </row>
    <row r="1246" spans="3:20" s="1" customFormat="1" x14ac:dyDescent="0.25">
      <c r="C1246" s="6"/>
      <c r="E1246" s="7"/>
      <c r="F1246" s="7"/>
      <c r="T1246" s="8"/>
    </row>
    <row r="1247" spans="3:20" s="1" customFormat="1" x14ac:dyDescent="0.25">
      <c r="C1247" s="6"/>
      <c r="E1247" s="7"/>
      <c r="F1247" s="7"/>
      <c r="T1247" s="8"/>
    </row>
    <row r="1248" spans="3:20" s="1" customFormat="1" x14ac:dyDescent="0.25">
      <c r="C1248" s="6"/>
      <c r="E1248" s="7"/>
      <c r="F1248" s="7"/>
      <c r="T1248" s="8"/>
    </row>
    <row r="1249" spans="3:20" s="1" customFormat="1" x14ac:dyDescent="0.25">
      <c r="C1249" s="6"/>
      <c r="E1249" s="7"/>
      <c r="F1249" s="7"/>
      <c r="T1249" s="8"/>
    </row>
    <row r="1250" spans="3:20" s="1" customFormat="1" x14ac:dyDescent="0.25">
      <c r="C1250" s="6"/>
      <c r="E1250" s="7"/>
      <c r="F1250" s="7"/>
      <c r="T1250" s="8"/>
    </row>
    <row r="1251" spans="3:20" s="1" customFormat="1" x14ac:dyDescent="0.25">
      <c r="C1251" s="6"/>
      <c r="E1251" s="7"/>
      <c r="F1251" s="7"/>
      <c r="T1251" s="8"/>
    </row>
    <row r="1252" spans="3:20" s="1" customFormat="1" x14ac:dyDescent="0.25">
      <c r="C1252" s="6"/>
      <c r="E1252" s="7"/>
      <c r="F1252" s="7"/>
      <c r="T1252" s="8"/>
    </row>
    <row r="1253" spans="3:20" s="1" customFormat="1" x14ac:dyDescent="0.25">
      <c r="C1253" s="6"/>
      <c r="E1253" s="7"/>
      <c r="F1253" s="7"/>
      <c r="T1253" s="8"/>
    </row>
    <row r="1254" spans="3:20" s="1" customFormat="1" x14ac:dyDescent="0.25">
      <c r="C1254" s="6"/>
      <c r="E1254" s="7"/>
      <c r="F1254" s="7"/>
      <c r="T1254" s="8"/>
    </row>
    <row r="1255" spans="3:20" s="1" customFormat="1" x14ac:dyDescent="0.25">
      <c r="C1255" s="6"/>
      <c r="E1255" s="7"/>
      <c r="F1255" s="7"/>
      <c r="T1255" s="8"/>
    </row>
    <row r="1256" spans="3:20" s="1" customFormat="1" x14ac:dyDescent="0.25">
      <c r="C1256" s="6"/>
      <c r="E1256" s="7"/>
      <c r="F1256" s="7"/>
      <c r="T1256" s="8"/>
    </row>
    <row r="1257" spans="3:20" s="1" customFormat="1" x14ac:dyDescent="0.25">
      <c r="C1257" s="6"/>
      <c r="E1257" s="7"/>
      <c r="F1257" s="7"/>
      <c r="T1257" s="8"/>
    </row>
    <row r="1258" spans="3:20" s="1" customFormat="1" x14ac:dyDescent="0.25">
      <c r="C1258" s="6"/>
      <c r="E1258" s="7"/>
      <c r="F1258" s="7"/>
      <c r="T1258" s="8"/>
    </row>
    <row r="1259" spans="3:20" s="1" customFormat="1" x14ac:dyDescent="0.25">
      <c r="C1259" s="6"/>
      <c r="E1259" s="7"/>
      <c r="F1259" s="7"/>
      <c r="T1259" s="8"/>
    </row>
    <row r="1260" spans="3:20" s="1" customFormat="1" x14ac:dyDescent="0.25">
      <c r="C1260" s="6"/>
      <c r="E1260" s="7"/>
      <c r="F1260" s="7"/>
      <c r="T1260" s="8"/>
    </row>
    <row r="1261" spans="3:20" s="1" customFormat="1" x14ac:dyDescent="0.25">
      <c r="C1261" s="6"/>
      <c r="E1261" s="7"/>
      <c r="F1261" s="7"/>
      <c r="T1261" s="8"/>
    </row>
    <row r="1262" spans="3:20" s="1" customFormat="1" x14ac:dyDescent="0.25">
      <c r="C1262" s="6"/>
      <c r="E1262" s="7"/>
      <c r="F1262" s="7"/>
      <c r="T1262" s="8"/>
    </row>
    <row r="1263" spans="3:20" s="1" customFormat="1" x14ac:dyDescent="0.25">
      <c r="C1263" s="6"/>
      <c r="E1263" s="7"/>
      <c r="F1263" s="7"/>
      <c r="T1263" s="8"/>
    </row>
    <row r="1264" spans="3:20" s="1" customFormat="1" x14ac:dyDescent="0.25">
      <c r="C1264" s="6"/>
      <c r="E1264" s="7"/>
      <c r="F1264" s="7"/>
      <c r="T1264" s="8"/>
    </row>
    <row r="1265" spans="3:20" s="1" customFormat="1" x14ac:dyDescent="0.25">
      <c r="C1265" s="6"/>
      <c r="E1265" s="7"/>
      <c r="F1265" s="7"/>
      <c r="T1265" s="8"/>
    </row>
    <row r="1266" spans="3:20" s="1" customFormat="1" x14ac:dyDescent="0.25">
      <c r="C1266" s="6"/>
      <c r="E1266" s="7"/>
      <c r="F1266" s="7"/>
      <c r="T1266" s="8"/>
    </row>
    <row r="1267" spans="3:20" s="1" customFormat="1" x14ac:dyDescent="0.25">
      <c r="C1267" s="6"/>
      <c r="E1267" s="7"/>
      <c r="F1267" s="7"/>
      <c r="T1267" s="8"/>
    </row>
    <row r="1268" spans="3:20" s="1" customFormat="1" x14ac:dyDescent="0.25">
      <c r="C1268" s="6"/>
      <c r="E1268" s="7"/>
      <c r="F1268" s="7"/>
      <c r="T1268" s="8"/>
    </row>
    <row r="1269" spans="3:20" s="1" customFormat="1" x14ac:dyDescent="0.25">
      <c r="C1269" s="6"/>
      <c r="E1269" s="7"/>
      <c r="F1269" s="7"/>
      <c r="T1269" s="8"/>
    </row>
    <row r="1270" spans="3:20" s="1" customFormat="1" x14ac:dyDescent="0.25">
      <c r="C1270" s="6"/>
      <c r="E1270" s="7"/>
      <c r="F1270" s="7"/>
      <c r="T1270" s="8"/>
    </row>
    <row r="1271" spans="3:20" s="1" customFormat="1" x14ac:dyDescent="0.25">
      <c r="C1271" s="6"/>
      <c r="E1271" s="7"/>
      <c r="F1271" s="7"/>
      <c r="T1271" s="8"/>
    </row>
    <row r="1272" spans="3:20" s="1" customFormat="1" x14ac:dyDescent="0.25">
      <c r="C1272" s="6"/>
      <c r="E1272" s="7"/>
      <c r="F1272" s="7"/>
      <c r="T1272" s="8"/>
    </row>
    <row r="1273" spans="3:20" s="1" customFormat="1" x14ac:dyDescent="0.25">
      <c r="C1273" s="6"/>
      <c r="E1273" s="7"/>
      <c r="F1273" s="7"/>
      <c r="T1273" s="8"/>
    </row>
    <row r="1274" spans="3:20" s="1" customFormat="1" x14ac:dyDescent="0.25">
      <c r="C1274" s="6"/>
      <c r="E1274" s="7"/>
      <c r="F1274" s="7"/>
      <c r="T1274" s="8"/>
    </row>
    <row r="1275" spans="3:20" s="1" customFormat="1" x14ac:dyDescent="0.25">
      <c r="C1275" s="6"/>
      <c r="E1275" s="7"/>
      <c r="F1275" s="7"/>
      <c r="T1275" s="8"/>
    </row>
    <row r="1276" spans="3:20" s="1" customFormat="1" x14ac:dyDescent="0.25">
      <c r="C1276" s="6"/>
      <c r="E1276" s="7"/>
      <c r="F1276" s="7"/>
      <c r="T1276" s="8"/>
    </row>
    <row r="1277" spans="3:20" s="1" customFormat="1" x14ac:dyDescent="0.25">
      <c r="C1277" s="6"/>
      <c r="E1277" s="7"/>
      <c r="F1277" s="7"/>
      <c r="T1277" s="8"/>
    </row>
    <row r="1278" spans="3:20" s="1" customFormat="1" x14ac:dyDescent="0.25">
      <c r="C1278" s="6"/>
      <c r="E1278" s="7"/>
      <c r="F1278" s="7"/>
      <c r="T1278" s="8"/>
    </row>
    <row r="1279" spans="3:20" s="1" customFormat="1" x14ac:dyDescent="0.25">
      <c r="C1279" s="6"/>
      <c r="E1279" s="7"/>
      <c r="F1279" s="7"/>
      <c r="T1279" s="8"/>
    </row>
    <row r="1280" spans="3:20" s="1" customFormat="1" x14ac:dyDescent="0.25">
      <c r="C1280" s="6"/>
      <c r="E1280" s="7"/>
      <c r="F1280" s="7"/>
      <c r="T1280" s="8"/>
    </row>
    <row r="1281" spans="3:20" s="1" customFormat="1" x14ac:dyDescent="0.25">
      <c r="C1281" s="6"/>
      <c r="E1281" s="7"/>
      <c r="F1281" s="7"/>
      <c r="T1281" s="8"/>
    </row>
    <row r="1282" spans="3:20" s="1" customFormat="1" x14ac:dyDescent="0.25">
      <c r="C1282" s="6"/>
      <c r="E1282" s="7"/>
      <c r="F1282" s="7"/>
      <c r="T1282" s="8"/>
    </row>
    <row r="1283" spans="3:20" s="1" customFormat="1" x14ac:dyDescent="0.25">
      <c r="C1283" s="6"/>
      <c r="E1283" s="7"/>
      <c r="F1283" s="7"/>
      <c r="T1283" s="8"/>
    </row>
    <row r="1284" spans="3:20" s="1" customFormat="1" x14ac:dyDescent="0.25">
      <c r="C1284" s="6"/>
      <c r="E1284" s="7"/>
      <c r="F1284" s="7"/>
      <c r="T1284" s="8"/>
    </row>
    <row r="1285" spans="3:20" s="1" customFormat="1" x14ac:dyDescent="0.25">
      <c r="C1285" s="6"/>
      <c r="E1285" s="7"/>
      <c r="F1285" s="7"/>
      <c r="T1285" s="8"/>
    </row>
    <row r="1286" spans="3:20" s="1" customFormat="1" x14ac:dyDescent="0.25">
      <c r="C1286" s="6"/>
      <c r="E1286" s="7"/>
      <c r="F1286" s="7"/>
      <c r="T1286" s="8"/>
    </row>
    <row r="1287" spans="3:20" s="1" customFormat="1" x14ac:dyDescent="0.25">
      <c r="C1287" s="6"/>
      <c r="E1287" s="7"/>
      <c r="F1287" s="7"/>
      <c r="T1287" s="8"/>
    </row>
    <row r="1288" spans="3:20" s="1" customFormat="1" x14ac:dyDescent="0.25">
      <c r="C1288" s="6"/>
      <c r="E1288" s="7"/>
      <c r="F1288" s="7"/>
      <c r="T1288" s="8"/>
    </row>
    <row r="1289" spans="3:20" s="1" customFormat="1" x14ac:dyDescent="0.25">
      <c r="C1289" s="6"/>
      <c r="E1289" s="7"/>
      <c r="F1289" s="7"/>
      <c r="T1289" s="8"/>
    </row>
    <row r="1290" spans="3:20" s="1" customFormat="1" x14ac:dyDescent="0.25">
      <c r="C1290" s="6"/>
      <c r="E1290" s="7"/>
      <c r="F1290" s="7"/>
      <c r="T1290" s="8"/>
    </row>
    <row r="1291" spans="3:20" s="1" customFormat="1" x14ac:dyDescent="0.25">
      <c r="C1291" s="6"/>
      <c r="E1291" s="7"/>
      <c r="F1291" s="7"/>
      <c r="T1291" s="8"/>
    </row>
    <row r="1292" spans="3:20" s="1" customFormat="1" x14ac:dyDescent="0.25">
      <c r="C1292" s="6"/>
      <c r="E1292" s="7"/>
      <c r="F1292" s="7"/>
      <c r="T1292" s="8"/>
    </row>
    <row r="1293" spans="3:20" s="1" customFormat="1" x14ac:dyDescent="0.25">
      <c r="C1293" s="6"/>
      <c r="E1293" s="7"/>
      <c r="F1293" s="7"/>
      <c r="T1293" s="8"/>
    </row>
    <row r="1294" spans="3:20" s="1" customFormat="1" x14ac:dyDescent="0.25">
      <c r="C1294" s="6"/>
      <c r="E1294" s="7"/>
      <c r="F1294" s="7"/>
      <c r="T1294" s="8"/>
    </row>
    <row r="1295" spans="3:20" s="1" customFormat="1" x14ac:dyDescent="0.25">
      <c r="C1295" s="6"/>
      <c r="E1295" s="7"/>
      <c r="F1295" s="7"/>
      <c r="T1295" s="8"/>
    </row>
    <row r="1296" spans="3:20" s="1" customFormat="1" x14ac:dyDescent="0.25">
      <c r="C1296" s="6"/>
      <c r="E1296" s="7"/>
      <c r="F1296" s="7"/>
      <c r="T1296" s="8"/>
    </row>
    <row r="1297" spans="3:20" s="1" customFormat="1" x14ac:dyDescent="0.25">
      <c r="C1297" s="6"/>
      <c r="E1297" s="7"/>
      <c r="F1297" s="7"/>
      <c r="T1297" s="8"/>
    </row>
    <row r="1298" spans="3:20" s="1" customFormat="1" x14ac:dyDescent="0.25">
      <c r="C1298" s="6"/>
      <c r="E1298" s="7"/>
      <c r="F1298" s="7"/>
      <c r="T1298" s="8"/>
    </row>
    <row r="1299" spans="3:20" s="1" customFormat="1" x14ac:dyDescent="0.25">
      <c r="C1299" s="6"/>
      <c r="E1299" s="7"/>
      <c r="F1299" s="7"/>
      <c r="T1299" s="8"/>
    </row>
    <row r="1300" spans="3:20" s="1" customFormat="1" x14ac:dyDescent="0.25">
      <c r="C1300" s="6"/>
      <c r="E1300" s="7"/>
      <c r="F1300" s="7"/>
      <c r="T1300" s="8"/>
    </row>
    <row r="1301" spans="3:20" s="1" customFormat="1" x14ac:dyDescent="0.25">
      <c r="C1301" s="6"/>
      <c r="E1301" s="7"/>
      <c r="F1301" s="7"/>
      <c r="T1301" s="8"/>
    </row>
    <row r="1302" spans="3:20" s="1" customFormat="1" x14ac:dyDescent="0.25">
      <c r="C1302" s="6"/>
      <c r="E1302" s="7"/>
      <c r="F1302" s="7"/>
      <c r="T1302" s="8"/>
    </row>
    <row r="1303" spans="3:20" s="1" customFormat="1" x14ac:dyDescent="0.25">
      <c r="C1303" s="6"/>
      <c r="E1303" s="7"/>
      <c r="F1303" s="7"/>
      <c r="T1303" s="8"/>
    </row>
    <row r="1304" spans="3:20" s="1" customFormat="1" x14ac:dyDescent="0.25">
      <c r="C1304" s="6"/>
      <c r="E1304" s="7"/>
      <c r="F1304" s="7"/>
      <c r="T1304" s="8"/>
    </row>
    <row r="1305" spans="3:20" s="1" customFormat="1" x14ac:dyDescent="0.25">
      <c r="C1305" s="6"/>
      <c r="E1305" s="7"/>
      <c r="F1305" s="7"/>
      <c r="T1305" s="8"/>
    </row>
    <row r="1306" spans="3:20" s="1" customFormat="1" x14ac:dyDescent="0.25">
      <c r="C1306" s="6"/>
      <c r="E1306" s="7"/>
      <c r="F1306" s="7"/>
      <c r="T1306" s="8"/>
    </row>
    <row r="1307" spans="3:20" s="1" customFormat="1" x14ac:dyDescent="0.25">
      <c r="C1307" s="6"/>
      <c r="E1307" s="7"/>
      <c r="F1307" s="7"/>
      <c r="T1307" s="8"/>
    </row>
    <row r="1308" spans="3:20" s="1" customFormat="1" x14ac:dyDescent="0.25">
      <c r="C1308" s="6"/>
      <c r="E1308" s="7"/>
      <c r="F1308" s="7"/>
      <c r="T1308" s="8"/>
    </row>
    <row r="1309" spans="3:20" s="1" customFormat="1" x14ac:dyDescent="0.25">
      <c r="C1309" s="6"/>
      <c r="E1309" s="7"/>
      <c r="F1309" s="7"/>
      <c r="T1309" s="8"/>
    </row>
    <row r="1310" spans="3:20" s="1" customFormat="1" x14ac:dyDescent="0.25">
      <c r="C1310" s="6"/>
      <c r="E1310" s="7"/>
      <c r="F1310" s="7"/>
      <c r="T1310" s="8"/>
    </row>
    <row r="1311" spans="3:20" s="1" customFormat="1" x14ac:dyDescent="0.25">
      <c r="C1311" s="6"/>
      <c r="E1311" s="7"/>
      <c r="F1311" s="7"/>
      <c r="T1311" s="8"/>
    </row>
    <row r="1312" spans="3:20" s="1" customFormat="1" x14ac:dyDescent="0.25">
      <c r="C1312" s="6"/>
      <c r="E1312" s="7"/>
      <c r="F1312" s="7"/>
      <c r="T1312" s="8"/>
    </row>
    <row r="1313" spans="3:20" s="1" customFormat="1" x14ac:dyDescent="0.25">
      <c r="C1313" s="6"/>
      <c r="E1313" s="7"/>
      <c r="F1313" s="7"/>
      <c r="T1313" s="8"/>
    </row>
    <row r="1314" spans="3:20" s="1" customFormat="1" x14ac:dyDescent="0.25">
      <c r="C1314" s="6"/>
      <c r="E1314" s="7"/>
      <c r="F1314" s="7"/>
      <c r="T1314" s="8"/>
    </row>
    <row r="1315" spans="3:20" s="1" customFormat="1" x14ac:dyDescent="0.25">
      <c r="C1315" s="6"/>
      <c r="E1315" s="7"/>
      <c r="F1315" s="7"/>
      <c r="T1315" s="8"/>
    </row>
    <row r="1316" spans="3:20" s="1" customFormat="1" x14ac:dyDescent="0.25">
      <c r="C1316" s="6"/>
      <c r="E1316" s="7"/>
      <c r="F1316" s="7"/>
      <c r="T1316" s="8"/>
    </row>
    <row r="1317" spans="3:20" s="1" customFormat="1" x14ac:dyDescent="0.25">
      <c r="C1317" s="6"/>
      <c r="E1317" s="7"/>
      <c r="F1317" s="7"/>
      <c r="T1317" s="8"/>
    </row>
    <row r="1318" spans="3:20" s="1" customFormat="1" x14ac:dyDescent="0.25">
      <c r="C1318" s="6"/>
      <c r="E1318" s="7"/>
      <c r="F1318" s="7"/>
      <c r="T1318" s="8"/>
    </row>
    <row r="1319" spans="3:20" s="1" customFormat="1" x14ac:dyDescent="0.25">
      <c r="C1319" s="6"/>
      <c r="E1319" s="7"/>
      <c r="F1319" s="7"/>
      <c r="T1319" s="8"/>
    </row>
    <row r="1320" spans="3:20" s="1" customFormat="1" x14ac:dyDescent="0.25">
      <c r="C1320" s="6"/>
      <c r="E1320" s="7"/>
      <c r="F1320" s="7"/>
      <c r="T1320" s="8"/>
    </row>
    <row r="1321" spans="3:20" s="1" customFormat="1" x14ac:dyDescent="0.25">
      <c r="C1321" s="6"/>
      <c r="E1321" s="7"/>
      <c r="F1321" s="7"/>
      <c r="T1321" s="8"/>
    </row>
    <row r="1322" spans="3:20" s="1" customFormat="1" x14ac:dyDescent="0.25">
      <c r="C1322" s="6"/>
      <c r="E1322" s="7"/>
      <c r="F1322" s="7"/>
      <c r="T1322" s="8"/>
    </row>
    <row r="1323" spans="3:20" s="1" customFormat="1" x14ac:dyDescent="0.25">
      <c r="C1323" s="6"/>
      <c r="E1323" s="7"/>
      <c r="F1323" s="7"/>
      <c r="T1323" s="8"/>
    </row>
    <row r="1324" spans="3:20" s="1" customFormat="1" x14ac:dyDescent="0.25">
      <c r="C1324" s="6"/>
      <c r="E1324" s="7"/>
      <c r="F1324" s="7"/>
      <c r="T1324" s="8"/>
    </row>
    <row r="1325" spans="3:20" s="1" customFormat="1" x14ac:dyDescent="0.25">
      <c r="C1325" s="6"/>
      <c r="E1325" s="7"/>
      <c r="F1325" s="7"/>
      <c r="T1325" s="8"/>
    </row>
    <row r="1326" spans="3:20" s="1" customFormat="1" x14ac:dyDescent="0.25">
      <c r="C1326" s="6"/>
      <c r="E1326" s="7"/>
      <c r="F1326" s="7"/>
      <c r="T1326" s="8"/>
    </row>
    <row r="1327" spans="3:20" s="1" customFormat="1" x14ac:dyDescent="0.25">
      <c r="C1327" s="6"/>
      <c r="E1327" s="7"/>
      <c r="F1327" s="7"/>
      <c r="T1327" s="8"/>
    </row>
    <row r="1328" spans="3:20" s="1" customFormat="1" x14ac:dyDescent="0.25">
      <c r="C1328" s="6"/>
      <c r="E1328" s="7"/>
      <c r="F1328" s="7"/>
      <c r="T1328" s="8"/>
    </row>
    <row r="1329" spans="3:20" s="1" customFormat="1" x14ac:dyDescent="0.25">
      <c r="C1329" s="6"/>
      <c r="E1329" s="7"/>
      <c r="F1329" s="7"/>
      <c r="T1329" s="8"/>
    </row>
    <row r="1330" spans="3:20" s="1" customFormat="1" x14ac:dyDescent="0.25">
      <c r="C1330" s="6"/>
      <c r="E1330" s="7"/>
      <c r="F1330" s="7"/>
      <c r="T1330" s="8"/>
    </row>
    <row r="1331" spans="3:20" s="1" customFormat="1" x14ac:dyDescent="0.25">
      <c r="C1331" s="6"/>
      <c r="E1331" s="7"/>
      <c r="F1331" s="7"/>
      <c r="T1331" s="8"/>
    </row>
    <row r="1332" spans="3:20" s="1" customFormat="1" x14ac:dyDescent="0.25">
      <c r="C1332" s="6"/>
      <c r="E1332" s="7"/>
      <c r="F1332" s="7"/>
      <c r="T1332" s="8"/>
    </row>
    <row r="1333" spans="3:20" s="1" customFormat="1" x14ac:dyDescent="0.25">
      <c r="C1333" s="6"/>
      <c r="E1333" s="7"/>
      <c r="F1333" s="7"/>
      <c r="T1333" s="8"/>
    </row>
    <row r="1334" spans="3:20" s="1" customFormat="1" x14ac:dyDescent="0.25">
      <c r="C1334" s="6"/>
      <c r="E1334" s="7"/>
      <c r="F1334" s="7"/>
      <c r="T1334" s="8"/>
    </row>
    <row r="1335" spans="3:20" s="1" customFormat="1" x14ac:dyDescent="0.25">
      <c r="C1335" s="6"/>
      <c r="E1335" s="7"/>
      <c r="F1335" s="7"/>
      <c r="T1335" s="8"/>
    </row>
    <row r="1336" spans="3:20" s="1" customFormat="1" x14ac:dyDescent="0.25">
      <c r="C1336" s="6"/>
      <c r="E1336" s="7"/>
      <c r="F1336" s="7"/>
      <c r="T1336" s="8"/>
    </row>
    <row r="1337" spans="3:20" s="1" customFormat="1" x14ac:dyDescent="0.25">
      <c r="C1337" s="6"/>
      <c r="E1337" s="7"/>
      <c r="F1337" s="7"/>
      <c r="T1337" s="8"/>
    </row>
    <row r="1338" spans="3:20" s="1" customFormat="1" x14ac:dyDescent="0.25">
      <c r="C1338" s="6"/>
      <c r="E1338" s="7"/>
      <c r="F1338" s="7"/>
      <c r="T1338" s="8"/>
    </row>
    <row r="1339" spans="3:20" s="1" customFormat="1" x14ac:dyDescent="0.25">
      <c r="C1339" s="6"/>
      <c r="E1339" s="7"/>
      <c r="F1339" s="7"/>
      <c r="T1339" s="8"/>
    </row>
    <row r="1340" spans="3:20" s="1" customFormat="1" x14ac:dyDescent="0.25">
      <c r="C1340" s="6"/>
      <c r="E1340" s="7"/>
      <c r="F1340" s="7"/>
      <c r="T1340" s="8"/>
    </row>
    <row r="1341" spans="3:20" s="1" customFormat="1" x14ac:dyDescent="0.25">
      <c r="C1341" s="6"/>
      <c r="E1341" s="7"/>
      <c r="F1341" s="7"/>
      <c r="T1341" s="8"/>
    </row>
    <row r="1342" spans="3:20" s="1" customFormat="1" x14ac:dyDescent="0.25">
      <c r="C1342" s="6"/>
      <c r="E1342" s="7"/>
      <c r="F1342" s="7"/>
      <c r="T1342" s="8"/>
    </row>
    <row r="1343" spans="3:20" s="1" customFormat="1" x14ac:dyDescent="0.25">
      <c r="C1343" s="6"/>
      <c r="E1343" s="7"/>
      <c r="F1343" s="7"/>
      <c r="T1343" s="8"/>
    </row>
    <row r="1344" spans="3:20" s="1" customFormat="1" x14ac:dyDescent="0.25">
      <c r="C1344" s="6"/>
      <c r="E1344" s="7"/>
      <c r="F1344" s="7"/>
      <c r="T1344" s="8"/>
    </row>
    <row r="1345" spans="3:20" s="1" customFormat="1" x14ac:dyDescent="0.25">
      <c r="C1345" s="6"/>
      <c r="E1345" s="7"/>
      <c r="F1345" s="7"/>
      <c r="T1345" s="8"/>
    </row>
    <row r="1346" spans="3:20" s="1" customFormat="1" x14ac:dyDescent="0.25">
      <c r="C1346" s="6"/>
      <c r="E1346" s="7"/>
      <c r="F1346" s="7"/>
      <c r="T1346" s="8"/>
    </row>
    <row r="1347" spans="3:20" s="1" customFormat="1" x14ac:dyDescent="0.25">
      <c r="C1347" s="6"/>
      <c r="E1347" s="7"/>
      <c r="F1347" s="7"/>
      <c r="T1347" s="8"/>
    </row>
    <row r="1348" spans="3:20" s="1" customFormat="1" x14ac:dyDescent="0.25">
      <c r="C1348" s="6"/>
      <c r="E1348" s="7"/>
      <c r="F1348" s="7"/>
      <c r="T1348" s="8"/>
    </row>
    <row r="1349" spans="3:20" s="1" customFormat="1" x14ac:dyDescent="0.25">
      <c r="C1349" s="6"/>
      <c r="E1349" s="7"/>
      <c r="F1349" s="7"/>
      <c r="T1349" s="8"/>
    </row>
    <row r="1350" spans="3:20" s="1" customFormat="1" x14ac:dyDescent="0.25">
      <c r="C1350" s="6"/>
      <c r="E1350" s="7"/>
      <c r="F1350" s="7"/>
      <c r="T1350" s="8"/>
    </row>
    <row r="1351" spans="3:20" s="1" customFormat="1" x14ac:dyDescent="0.25">
      <c r="C1351" s="6"/>
      <c r="E1351" s="7"/>
      <c r="F1351" s="7"/>
      <c r="T1351" s="8"/>
    </row>
    <row r="1352" spans="3:20" s="1" customFormat="1" x14ac:dyDescent="0.25">
      <c r="C1352" s="6"/>
      <c r="E1352" s="7"/>
      <c r="F1352" s="7"/>
      <c r="T1352" s="8"/>
    </row>
    <row r="1353" spans="3:20" s="1" customFormat="1" x14ac:dyDescent="0.25">
      <c r="C1353" s="6"/>
      <c r="E1353" s="7"/>
      <c r="F1353" s="7"/>
      <c r="T1353" s="8"/>
    </row>
    <row r="1354" spans="3:20" s="1" customFormat="1" x14ac:dyDescent="0.25">
      <c r="C1354" s="6"/>
      <c r="E1354" s="7"/>
      <c r="F1354" s="7"/>
      <c r="T1354" s="8"/>
    </row>
    <row r="1355" spans="3:20" s="1" customFormat="1" x14ac:dyDescent="0.25">
      <c r="C1355" s="6"/>
      <c r="E1355" s="7"/>
      <c r="F1355" s="7"/>
      <c r="T1355" s="8"/>
    </row>
    <row r="1356" spans="3:20" s="1" customFormat="1" x14ac:dyDescent="0.25">
      <c r="C1356" s="6"/>
      <c r="E1356" s="7"/>
      <c r="F1356" s="7"/>
      <c r="T1356" s="8"/>
    </row>
    <row r="1357" spans="3:20" s="1" customFormat="1" x14ac:dyDescent="0.25">
      <c r="C1357" s="6"/>
      <c r="E1357" s="7"/>
      <c r="F1357" s="7"/>
      <c r="T1357" s="8"/>
    </row>
    <row r="1358" spans="3:20" s="1" customFormat="1" x14ac:dyDescent="0.25">
      <c r="C1358" s="6"/>
      <c r="E1358" s="7"/>
      <c r="F1358" s="7"/>
      <c r="T1358" s="8"/>
    </row>
    <row r="1359" spans="3:20" s="1" customFormat="1" x14ac:dyDescent="0.25">
      <c r="C1359" s="6"/>
      <c r="E1359" s="7"/>
      <c r="F1359" s="7"/>
      <c r="T1359" s="8"/>
    </row>
    <row r="1360" spans="3:20" s="1" customFormat="1" x14ac:dyDescent="0.25">
      <c r="C1360" s="6"/>
      <c r="E1360" s="7"/>
      <c r="F1360" s="7"/>
      <c r="T1360" s="8"/>
    </row>
    <row r="1361" spans="3:20" s="1" customFormat="1" x14ac:dyDescent="0.25">
      <c r="C1361" s="6"/>
      <c r="E1361" s="7"/>
      <c r="F1361" s="7"/>
      <c r="T1361" s="8"/>
    </row>
    <row r="1362" spans="3:20" s="1" customFormat="1" x14ac:dyDescent="0.25">
      <c r="C1362" s="6"/>
      <c r="E1362" s="7"/>
      <c r="F1362" s="7"/>
      <c r="T1362" s="8"/>
    </row>
    <row r="1363" spans="3:20" s="1" customFormat="1" x14ac:dyDescent="0.25">
      <c r="C1363" s="6"/>
      <c r="E1363" s="7"/>
      <c r="F1363" s="7"/>
      <c r="T1363" s="8"/>
    </row>
    <row r="1364" spans="3:20" s="1" customFormat="1" x14ac:dyDescent="0.25">
      <c r="C1364" s="6"/>
      <c r="E1364" s="7"/>
      <c r="F1364" s="7"/>
      <c r="T1364" s="8"/>
    </row>
    <row r="1365" spans="3:20" s="1" customFormat="1" x14ac:dyDescent="0.25">
      <c r="C1365" s="6"/>
      <c r="E1365" s="7"/>
      <c r="F1365" s="7"/>
      <c r="T1365" s="8"/>
    </row>
    <row r="1366" spans="3:20" s="1" customFormat="1" x14ac:dyDescent="0.25">
      <c r="C1366" s="6"/>
      <c r="E1366" s="7"/>
      <c r="F1366" s="7"/>
      <c r="T1366" s="8"/>
    </row>
    <row r="1367" spans="3:20" s="1" customFormat="1" x14ac:dyDescent="0.25">
      <c r="C1367" s="6"/>
      <c r="E1367" s="7"/>
      <c r="F1367" s="7"/>
      <c r="T1367" s="8"/>
    </row>
    <row r="1368" spans="3:20" s="1" customFormat="1" x14ac:dyDescent="0.25">
      <c r="C1368" s="6"/>
      <c r="E1368" s="7"/>
      <c r="F1368" s="7"/>
      <c r="T1368" s="8"/>
    </row>
    <row r="1369" spans="3:20" s="1" customFormat="1" x14ac:dyDescent="0.25">
      <c r="C1369" s="6"/>
      <c r="E1369" s="7"/>
      <c r="F1369" s="7"/>
      <c r="T1369" s="8"/>
    </row>
    <row r="1370" spans="3:20" s="1" customFormat="1" x14ac:dyDescent="0.25">
      <c r="C1370" s="6"/>
      <c r="E1370" s="7"/>
      <c r="F1370" s="7"/>
      <c r="T1370" s="8"/>
    </row>
    <row r="1371" spans="3:20" s="1" customFormat="1" x14ac:dyDescent="0.25">
      <c r="C1371" s="6"/>
      <c r="E1371" s="7"/>
      <c r="F1371" s="7"/>
      <c r="T1371" s="8"/>
    </row>
    <row r="1372" spans="3:20" s="1" customFormat="1" x14ac:dyDescent="0.25">
      <c r="C1372" s="6"/>
      <c r="E1372" s="7"/>
      <c r="F1372" s="7"/>
      <c r="T1372" s="8"/>
    </row>
    <row r="1373" spans="3:20" s="1" customFormat="1" x14ac:dyDescent="0.25">
      <c r="C1373" s="6"/>
      <c r="E1373" s="7"/>
      <c r="F1373" s="7"/>
      <c r="T1373" s="8"/>
    </row>
    <row r="1374" spans="3:20" s="1" customFormat="1" x14ac:dyDescent="0.25">
      <c r="C1374" s="6"/>
      <c r="E1374" s="7"/>
      <c r="F1374" s="7"/>
      <c r="T1374" s="8"/>
    </row>
    <row r="1375" spans="3:20" s="1" customFormat="1" x14ac:dyDescent="0.25">
      <c r="C1375" s="6"/>
      <c r="E1375" s="7"/>
      <c r="F1375" s="7"/>
      <c r="T1375" s="8"/>
    </row>
    <row r="1376" spans="3:20" s="1" customFormat="1" x14ac:dyDescent="0.25">
      <c r="C1376" s="6"/>
      <c r="E1376" s="7"/>
      <c r="F1376" s="7"/>
      <c r="T1376" s="8"/>
    </row>
    <row r="1377" spans="3:20" s="1" customFormat="1" x14ac:dyDescent="0.25">
      <c r="C1377" s="6"/>
      <c r="E1377" s="7"/>
      <c r="F1377" s="7"/>
      <c r="T1377" s="8"/>
    </row>
    <row r="1378" spans="3:20" s="1" customFormat="1" x14ac:dyDescent="0.25">
      <c r="C1378" s="6"/>
      <c r="E1378" s="7"/>
      <c r="F1378" s="7"/>
      <c r="T1378" s="8"/>
    </row>
    <row r="1379" spans="3:20" s="1" customFormat="1" x14ac:dyDescent="0.25">
      <c r="C1379" s="6"/>
      <c r="E1379" s="7"/>
      <c r="F1379" s="7"/>
      <c r="T1379" s="8"/>
    </row>
    <row r="1380" spans="3:20" s="1" customFormat="1" x14ac:dyDescent="0.25">
      <c r="C1380" s="6"/>
      <c r="E1380" s="7"/>
      <c r="F1380" s="7"/>
      <c r="T1380" s="8"/>
    </row>
    <row r="1381" spans="3:20" s="1" customFormat="1" x14ac:dyDescent="0.25">
      <c r="C1381" s="6"/>
      <c r="E1381" s="7"/>
      <c r="F1381" s="7"/>
      <c r="T1381" s="8"/>
    </row>
    <row r="1382" spans="3:20" s="1" customFormat="1" x14ac:dyDescent="0.25">
      <c r="C1382" s="6"/>
      <c r="E1382" s="7"/>
      <c r="F1382" s="7"/>
      <c r="T1382" s="8"/>
    </row>
    <row r="1383" spans="3:20" s="1" customFormat="1" x14ac:dyDescent="0.25">
      <c r="C1383" s="6"/>
      <c r="E1383" s="7"/>
      <c r="F1383" s="7"/>
      <c r="T1383" s="8"/>
    </row>
    <row r="1384" spans="3:20" s="1" customFormat="1" x14ac:dyDescent="0.25">
      <c r="C1384" s="6"/>
      <c r="E1384" s="7"/>
      <c r="F1384" s="7"/>
      <c r="T1384" s="8"/>
    </row>
    <row r="1385" spans="3:20" s="1" customFormat="1" x14ac:dyDescent="0.25">
      <c r="C1385" s="6"/>
      <c r="E1385" s="7"/>
      <c r="F1385" s="7"/>
      <c r="T1385" s="8"/>
    </row>
    <row r="1386" spans="3:20" s="1" customFormat="1" x14ac:dyDescent="0.25">
      <c r="C1386" s="6"/>
      <c r="E1386" s="7"/>
      <c r="F1386" s="7"/>
      <c r="T1386" s="8"/>
    </row>
    <row r="1387" spans="3:20" s="1" customFormat="1" x14ac:dyDescent="0.25">
      <c r="C1387" s="6"/>
      <c r="E1387" s="7"/>
      <c r="F1387" s="7"/>
      <c r="T1387" s="8"/>
    </row>
    <row r="1388" spans="3:20" s="1" customFormat="1" x14ac:dyDescent="0.25">
      <c r="C1388" s="6"/>
      <c r="E1388" s="7"/>
      <c r="F1388" s="7"/>
      <c r="T1388" s="8"/>
    </row>
    <row r="1389" spans="3:20" s="1" customFormat="1" x14ac:dyDescent="0.25">
      <c r="C1389" s="6"/>
      <c r="E1389" s="7"/>
      <c r="F1389" s="7"/>
      <c r="T1389" s="8"/>
    </row>
    <row r="1390" spans="3:20" s="1" customFormat="1" x14ac:dyDescent="0.25">
      <c r="C1390" s="6"/>
      <c r="E1390" s="7"/>
      <c r="F1390" s="7"/>
      <c r="T1390" s="8"/>
    </row>
    <row r="1391" spans="3:20" s="1" customFormat="1" x14ac:dyDescent="0.25">
      <c r="C1391" s="6"/>
      <c r="E1391" s="7"/>
      <c r="F1391" s="7"/>
      <c r="T1391" s="8"/>
    </row>
    <row r="1392" spans="3:20" s="1" customFormat="1" x14ac:dyDescent="0.25">
      <c r="C1392" s="6"/>
      <c r="E1392" s="7"/>
      <c r="F1392" s="7"/>
      <c r="T1392" s="8"/>
    </row>
    <row r="1393" spans="3:20" s="1" customFormat="1" x14ac:dyDescent="0.25">
      <c r="C1393" s="6"/>
      <c r="E1393" s="7"/>
      <c r="F1393" s="7"/>
      <c r="T1393" s="8"/>
    </row>
    <row r="1394" spans="3:20" s="1" customFormat="1" x14ac:dyDescent="0.25">
      <c r="C1394" s="6"/>
      <c r="E1394" s="7"/>
      <c r="F1394" s="7"/>
      <c r="T1394" s="8"/>
    </row>
    <row r="1395" spans="3:20" s="1" customFormat="1" x14ac:dyDescent="0.25">
      <c r="C1395" s="6"/>
      <c r="E1395" s="7"/>
      <c r="F1395" s="7"/>
      <c r="T1395" s="8"/>
    </row>
    <row r="1396" spans="3:20" s="1" customFormat="1" x14ac:dyDescent="0.25">
      <c r="C1396" s="6"/>
      <c r="E1396" s="7"/>
      <c r="F1396" s="7"/>
      <c r="T1396" s="8"/>
    </row>
    <row r="1397" spans="3:20" s="1" customFormat="1" x14ac:dyDescent="0.25">
      <c r="C1397" s="6"/>
      <c r="E1397" s="7"/>
      <c r="F1397" s="7"/>
      <c r="T1397" s="8"/>
    </row>
    <row r="1398" spans="3:20" s="1" customFormat="1" x14ac:dyDescent="0.25">
      <c r="C1398" s="6"/>
      <c r="E1398" s="7"/>
      <c r="F1398" s="7"/>
      <c r="T1398" s="8"/>
    </row>
    <row r="1399" spans="3:20" s="1" customFormat="1" x14ac:dyDescent="0.25">
      <c r="C1399" s="6"/>
      <c r="E1399" s="7"/>
      <c r="F1399" s="7"/>
      <c r="T1399" s="8"/>
    </row>
    <row r="1400" spans="3:20" s="1" customFormat="1" x14ac:dyDescent="0.25">
      <c r="C1400" s="6"/>
      <c r="E1400" s="7"/>
      <c r="F1400" s="7"/>
      <c r="T1400" s="8"/>
    </row>
    <row r="1401" spans="3:20" s="1" customFormat="1" x14ac:dyDescent="0.25">
      <c r="C1401" s="6"/>
      <c r="E1401" s="7"/>
      <c r="F1401" s="7"/>
      <c r="T1401" s="8"/>
    </row>
    <row r="1402" spans="3:20" s="1" customFormat="1" x14ac:dyDescent="0.25">
      <c r="C1402" s="6"/>
      <c r="E1402" s="7"/>
      <c r="F1402" s="7"/>
      <c r="T1402" s="8"/>
    </row>
    <row r="1403" spans="3:20" s="1" customFormat="1" x14ac:dyDescent="0.25">
      <c r="C1403" s="6"/>
      <c r="E1403" s="7"/>
      <c r="F1403" s="7"/>
      <c r="T1403" s="8"/>
    </row>
    <row r="1404" spans="3:20" s="1" customFormat="1" x14ac:dyDescent="0.25">
      <c r="C1404" s="6"/>
      <c r="E1404" s="7"/>
      <c r="F1404" s="7"/>
      <c r="T1404" s="8"/>
    </row>
    <row r="1405" spans="3:20" s="1" customFormat="1" x14ac:dyDescent="0.25">
      <c r="C1405" s="6"/>
      <c r="E1405" s="7"/>
      <c r="F1405" s="7"/>
      <c r="T1405" s="8"/>
    </row>
    <row r="1406" spans="3:20" s="1" customFormat="1" x14ac:dyDescent="0.25">
      <c r="C1406" s="6"/>
      <c r="E1406" s="7"/>
      <c r="F1406" s="7"/>
      <c r="T1406" s="8"/>
    </row>
    <row r="1407" spans="3:20" s="1" customFormat="1" x14ac:dyDescent="0.25">
      <c r="C1407" s="6"/>
      <c r="E1407" s="7"/>
      <c r="F1407" s="7"/>
      <c r="T1407" s="8"/>
    </row>
    <row r="1408" spans="3:20" s="1" customFormat="1" x14ac:dyDescent="0.25">
      <c r="C1408" s="6"/>
      <c r="E1408" s="7"/>
      <c r="F1408" s="7"/>
      <c r="T1408" s="8"/>
    </row>
    <row r="1409" spans="3:20" s="1" customFormat="1" x14ac:dyDescent="0.25">
      <c r="C1409" s="6"/>
      <c r="E1409" s="7"/>
      <c r="F1409" s="7"/>
      <c r="T1409" s="8"/>
    </row>
    <row r="1410" spans="3:20" s="1" customFormat="1" x14ac:dyDescent="0.25">
      <c r="C1410" s="6"/>
      <c r="E1410" s="7"/>
      <c r="F1410" s="7"/>
      <c r="T1410" s="8"/>
    </row>
    <row r="1411" spans="3:20" s="1" customFormat="1" x14ac:dyDescent="0.25">
      <c r="C1411" s="6"/>
      <c r="E1411" s="7"/>
      <c r="F1411" s="7"/>
      <c r="T1411" s="8"/>
    </row>
    <row r="1412" spans="3:20" s="1" customFormat="1" x14ac:dyDescent="0.25">
      <c r="C1412" s="6"/>
      <c r="E1412" s="7"/>
      <c r="F1412" s="7"/>
      <c r="T1412" s="8"/>
    </row>
    <row r="1413" spans="3:20" s="1" customFormat="1" x14ac:dyDescent="0.25">
      <c r="C1413" s="6"/>
      <c r="E1413" s="7"/>
      <c r="F1413" s="7"/>
      <c r="T1413" s="8"/>
    </row>
    <row r="1414" spans="3:20" s="1" customFormat="1" x14ac:dyDescent="0.25">
      <c r="C1414" s="6"/>
      <c r="E1414" s="7"/>
      <c r="F1414" s="7"/>
      <c r="T1414" s="8"/>
    </row>
    <row r="1415" spans="3:20" s="1" customFormat="1" x14ac:dyDescent="0.25">
      <c r="C1415" s="6"/>
      <c r="E1415" s="7"/>
      <c r="F1415" s="7"/>
      <c r="T1415" s="8"/>
    </row>
    <row r="1416" spans="3:20" s="1" customFormat="1" x14ac:dyDescent="0.25">
      <c r="C1416" s="6"/>
      <c r="E1416" s="7"/>
      <c r="F1416" s="7"/>
      <c r="T1416" s="8"/>
    </row>
    <row r="1417" spans="3:20" s="1" customFormat="1" x14ac:dyDescent="0.25">
      <c r="C1417" s="6"/>
      <c r="E1417" s="7"/>
      <c r="F1417" s="7"/>
      <c r="T1417" s="8"/>
    </row>
    <row r="1418" spans="3:20" s="1" customFormat="1" x14ac:dyDescent="0.25">
      <c r="C1418" s="6"/>
      <c r="E1418" s="7"/>
      <c r="F1418" s="7"/>
      <c r="T1418" s="8"/>
    </row>
    <row r="1419" spans="3:20" s="1" customFormat="1" x14ac:dyDescent="0.25">
      <c r="C1419" s="6"/>
      <c r="E1419" s="7"/>
      <c r="F1419" s="7"/>
      <c r="T1419" s="8"/>
    </row>
    <row r="1420" spans="3:20" s="1" customFormat="1" x14ac:dyDescent="0.25">
      <c r="C1420" s="6"/>
      <c r="E1420" s="7"/>
      <c r="F1420" s="7"/>
      <c r="T1420" s="8"/>
    </row>
    <row r="1421" spans="3:20" s="1" customFormat="1" x14ac:dyDescent="0.25">
      <c r="C1421" s="6"/>
      <c r="E1421" s="7"/>
      <c r="F1421" s="7"/>
      <c r="T1421" s="8"/>
    </row>
    <row r="1422" spans="3:20" s="1" customFormat="1" x14ac:dyDescent="0.25">
      <c r="C1422" s="6"/>
      <c r="E1422" s="7"/>
      <c r="F1422" s="7"/>
      <c r="T1422" s="8"/>
    </row>
    <row r="1423" spans="3:20" s="1" customFormat="1" x14ac:dyDescent="0.25">
      <c r="C1423" s="6"/>
      <c r="E1423" s="7"/>
      <c r="F1423" s="7"/>
      <c r="T1423" s="8"/>
    </row>
    <row r="1424" spans="3:20" s="1" customFormat="1" x14ac:dyDescent="0.25">
      <c r="C1424" s="6"/>
      <c r="E1424" s="7"/>
      <c r="F1424" s="7"/>
      <c r="T1424" s="8"/>
    </row>
    <row r="1425" spans="3:20" s="1" customFormat="1" x14ac:dyDescent="0.25">
      <c r="C1425" s="6"/>
      <c r="E1425" s="7"/>
      <c r="F1425" s="7"/>
      <c r="T1425" s="8"/>
    </row>
    <row r="1426" spans="3:20" s="1" customFormat="1" x14ac:dyDescent="0.25">
      <c r="C1426" s="6"/>
      <c r="E1426" s="7"/>
      <c r="F1426" s="7"/>
      <c r="T1426" s="8"/>
    </row>
    <row r="1427" spans="3:20" s="1" customFormat="1" x14ac:dyDescent="0.25">
      <c r="C1427" s="6"/>
      <c r="E1427" s="7"/>
      <c r="F1427" s="7"/>
      <c r="T1427" s="8"/>
    </row>
    <row r="1428" spans="3:20" s="1" customFormat="1" x14ac:dyDescent="0.25">
      <c r="C1428" s="6"/>
      <c r="E1428" s="7"/>
      <c r="F1428" s="7"/>
      <c r="T1428" s="8"/>
    </row>
    <row r="1429" spans="3:20" s="1" customFormat="1" x14ac:dyDescent="0.25">
      <c r="C1429" s="6"/>
      <c r="E1429" s="7"/>
      <c r="F1429" s="7"/>
      <c r="T1429" s="8"/>
    </row>
    <row r="1430" spans="3:20" s="1" customFormat="1" x14ac:dyDescent="0.25">
      <c r="C1430" s="6"/>
      <c r="E1430" s="7"/>
      <c r="F1430" s="7"/>
      <c r="T1430" s="8"/>
    </row>
    <row r="1431" spans="3:20" s="1" customFormat="1" x14ac:dyDescent="0.25">
      <c r="C1431" s="6"/>
      <c r="E1431" s="7"/>
      <c r="F1431" s="7"/>
      <c r="T1431" s="8"/>
    </row>
    <row r="1432" spans="3:20" s="1" customFormat="1" x14ac:dyDescent="0.25">
      <c r="C1432" s="6"/>
      <c r="E1432" s="7"/>
      <c r="F1432" s="7"/>
      <c r="T1432" s="8"/>
    </row>
    <row r="1433" spans="3:20" s="1" customFormat="1" x14ac:dyDescent="0.25">
      <c r="C1433" s="6"/>
      <c r="E1433" s="7"/>
      <c r="F1433" s="7"/>
      <c r="T1433" s="8"/>
    </row>
    <row r="1434" spans="3:20" s="1" customFormat="1" x14ac:dyDescent="0.25">
      <c r="C1434" s="6"/>
      <c r="E1434" s="7"/>
      <c r="F1434" s="7"/>
      <c r="T1434" s="8"/>
    </row>
    <row r="1435" spans="3:20" s="1" customFormat="1" x14ac:dyDescent="0.25">
      <c r="C1435" s="6"/>
      <c r="E1435" s="7"/>
      <c r="F1435" s="7"/>
      <c r="T1435" s="8"/>
    </row>
    <row r="1436" spans="3:20" s="1" customFormat="1" x14ac:dyDescent="0.25">
      <c r="C1436" s="6"/>
      <c r="E1436" s="7"/>
      <c r="F1436" s="7"/>
      <c r="T1436" s="8"/>
    </row>
    <row r="1437" spans="3:20" s="1" customFormat="1" x14ac:dyDescent="0.25">
      <c r="C1437" s="6"/>
      <c r="E1437" s="7"/>
      <c r="F1437" s="7"/>
      <c r="T1437" s="8"/>
    </row>
    <row r="1438" spans="3:20" s="1" customFormat="1" x14ac:dyDescent="0.25">
      <c r="C1438" s="6"/>
      <c r="E1438" s="7"/>
      <c r="F1438" s="7"/>
      <c r="T1438" s="8"/>
    </row>
    <row r="1439" spans="3:20" s="1" customFormat="1" x14ac:dyDescent="0.25">
      <c r="C1439" s="6"/>
      <c r="E1439" s="7"/>
      <c r="F1439" s="7"/>
      <c r="T1439" s="8"/>
    </row>
    <row r="1440" spans="3:20" s="1" customFormat="1" x14ac:dyDescent="0.25">
      <c r="C1440" s="6"/>
      <c r="E1440" s="7"/>
      <c r="F1440" s="7"/>
      <c r="T1440" s="8"/>
    </row>
    <row r="1441" spans="3:20" s="1" customFormat="1" x14ac:dyDescent="0.25">
      <c r="C1441" s="6"/>
      <c r="E1441" s="7"/>
      <c r="F1441" s="7"/>
      <c r="T1441" s="8"/>
    </row>
    <row r="1442" spans="3:20" s="1" customFormat="1" x14ac:dyDescent="0.25">
      <c r="C1442" s="6"/>
      <c r="E1442" s="7"/>
      <c r="F1442" s="7"/>
      <c r="T1442" s="8"/>
    </row>
    <row r="1443" spans="3:20" s="1" customFormat="1" x14ac:dyDescent="0.25">
      <c r="C1443" s="6"/>
      <c r="E1443" s="7"/>
      <c r="F1443" s="7"/>
      <c r="T1443" s="8"/>
    </row>
    <row r="1444" spans="3:20" s="1" customFormat="1" x14ac:dyDescent="0.25">
      <c r="C1444" s="6"/>
      <c r="E1444" s="7"/>
      <c r="F1444" s="7"/>
      <c r="T1444" s="8"/>
    </row>
    <row r="1445" spans="3:20" s="1" customFormat="1" x14ac:dyDescent="0.25">
      <c r="C1445" s="6"/>
      <c r="E1445" s="7"/>
      <c r="F1445" s="7"/>
      <c r="T1445" s="8"/>
    </row>
    <row r="1446" spans="3:20" s="1" customFormat="1" x14ac:dyDescent="0.25">
      <c r="C1446" s="6"/>
      <c r="E1446" s="7"/>
      <c r="F1446" s="7"/>
      <c r="T1446" s="8"/>
    </row>
    <row r="1447" spans="3:20" s="1" customFormat="1" x14ac:dyDescent="0.25">
      <c r="C1447" s="6"/>
      <c r="E1447" s="7"/>
      <c r="F1447" s="7"/>
      <c r="T1447" s="8"/>
    </row>
    <row r="1448" spans="3:20" s="1" customFormat="1" x14ac:dyDescent="0.25">
      <c r="C1448" s="6"/>
      <c r="E1448" s="7"/>
      <c r="F1448" s="7"/>
      <c r="T1448" s="8"/>
    </row>
    <row r="1449" spans="3:20" s="1" customFormat="1" x14ac:dyDescent="0.25">
      <c r="C1449" s="6"/>
      <c r="E1449" s="7"/>
      <c r="F1449" s="7"/>
      <c r="T1449" s="8"/>
    </row>
    <row r="1450" spans="3:20" s="1" customFormat="1" x14ac:dyDescent="0.25">
      <c r="C1450" s="6"/>
      <c r="E1450" s="7"/>
      <c r="F1450" s="7"/>
      <c r="T1450" s="8"/>
    </row>
    <row r="1451" spans="3:20" s="1" customFormat="1" x14ac:dyDescent="0.25">
      <c r="C1451" s="6"/>
      <c r="E1451" s="7"/>
      <c r="F1451" s="7"/>
      <c r="T1451" s="8"/>
    </row>
    <row r="1452" spans="3:20" s="1" customFormat="1" x14ac:dyDescent="0.25">
      <c r="C1452" s="6"/>
      <c r="E1452" s="7"/>
      <c r="F1452" s="7"/>
      <c r="T1452" s="8"/>
    </row>
    <row r="1453" spans="3:20" s="1" customFormat="1" x14ac:dyDescent="0.25">
      <c r="C1453" s="6"/>
      <c r="E1453" s="7"/>
      <c r="F1453" s="7"/>
      <c r="T1453" s="8"/>
    </row>
    <row r="1454" spans="3:20" s="1" customFormat="1" x14ac:dyDescent="0.25">
      <c r="C1454" s="6"/>
      <c r="E1454" s="7"/>
      <c r="F1454" s="7"/>
      <c r="T1454" s="8"/>
    </row>
    <row r="1455" spans="3:20" s="1" customFormat="1" x14ac:dyDescent="0.25">
      <c r="C1455" s="6"/>
      <c r="E1455" s="7"/>
      <c r="F1455" s="7"/>
      <c r="T1455" s="8"/>
    </row>
    <row r="1456" spans="3:20" s="1" customFormat="1" x14ac:dyDescent="0.25">
      <c r="C1456" s="6"/>
      <c r="E1456" s="7"/>
      <c r="F1456" s="7"/>
      <c r="T1456" s="8"/>
    </row>
    <row r="1457" spans="3:20" s="1" customFormat="1" x14ac:dyDescent="0.25">
      <c r="C1457" s="6"/>
      <c r="E1457" s="7"/>
      <c r="F1457" s="7"/>
      <c r="T1457" s="8"/>
    </row>
    <row r="1458" spans="3:20" s="1" customFormat="1" x14ac:dyDescent="0.25">
      <c r="C1458" s="6"/>
      <c r="E1458" s="7"/>
      <c r="F1458" s="7"/>
      <c r="T1458" s="8"/>
    </row>
    <row r="1459" spans="3:20" s="1" customFormat="1" x14ac:dyDescent="0.25">
      <c r="C1459" s="6"/>
      <c r="E1459" s="7"/>
      <c r="F1459" s="7"/>
      <c r="T1459" s="8"/>
    </row>
    <row r="1460" spans="3:20" s="1" customFormat="1" x14ac:dyDescent="0.25">
      <c r="C1460" s="6"/>
      <c r="E1460" s="7"/>
      <c r="F1460" s="7"/>
      <c r="T1460" s="8"/>
    </row>
    <row r="1461" spans="3:20" s="1" customFormat="1" x14ac:dyDescent="0.25">
      <c r="C1461" s="6"/>
      <c r="E1461" s="7"/>
      <c r="F1461" s="7"/>
      <c r="T1461" s="8"/>
    </row>
    <row r="1462" spans="3:20" s="1" customFormat="1" x14ac:dyDescent="0.25">
      <c r="C1462" s="6"/>
      <c r="E1462" s="7"/>
      <c r="F1462" s="7"/>
      <c r="T1462" s="8"/>
    </row>
    <row r="1463" spans="3:20" s="1" customFormat="1" x14ac:dyDescent="0.25">
      <c r="C1463" s="6"/>
      <c r="E1463" s="7"/>
      <c r="F1463" s="7"/>
      <c r="T1463" s="8"/>
    </row>
    <row r="1464" spans="3:20" s="1" customFormat="1" x14ac:dyDescent="0.25">
      <c r="C1464" s="6"/>
      <c r="E1464" s="7"/>
      <c r="F1464" s="7"/>
      <c r="T1464" s="8"/>
    </row>
    <row r="1465" spans="3:20" s="1" customFormat="1" x14ac:dyDescent="0.25">
      <c r="C1465" s="6"/>
      <c r="E1465" s="7"/>
      <c r="F1465" s="7"/>
      <c r="T1465" s="8"/>
    </row>
    <row r="1466" spans="3:20" s="1" customFormat="1" x14ac:dyDescent="0.25">
      <c r="C1466" s="6"/>
      <c r="E1466" s="7"/>
      <c r="F1466" s="7"/>
      <c r="T1466" s="8"/>
    </row>
    <row r="1467" spans="3:20" s="1" customFormat="1" x14ac:dyDescent="0.25">
      <c r="C1467" s="6"/>
      <c r="E1467" s="7"/>
      <c r="F1467" s="7"/>
      <c r="T1467" s="8"/>
    </row>
    <row r="1468" spans="3:20" s="1" customFormat="1" x14ac:dyDescent="0.25">
      <c r="C1468" s="6"/>
      <c r="E1468" s="7"/>
      <c r="F1468" s="7"/>
      <c r="T1468" s="8"/>
    </row>
    <row r="1469" spans="3:20" s="1" customFormat="1" x14ac:dyDescent="0.25">
      <c r="C1469" s="6"/>
      <c r="E1469" s="7"/>
      <c r="F1469" s="7"/>
      <c r="T1469" s="8"/>
    </row>
    <row r="1470" spans="3:20" s="1" customFormat="1" x14ac:dyDescent="0.25">
      <c r="C1470" s="6"/>
      <c r="E1470" s="7"/>
      <c r="F1470" s="7"/>
      <c r="T1470" s="8"/>
    </row>
    <row r="1471" spans="3:20" s="1" customFormat="1" x14ac:dyDescent="0.25">
      <c r="C1471" s="6"/>
      <c r="E1471" s="7"/>
      <c r="F1471" s="7"/>
      <c r="T1471" s="8"/>
    </row>
    <row r="1472" spans="3:20" s="1" customFormat="1" x14ac:dyDescent="0.25">
      <c r="C1472" s="6"/>
      <c r="E1472" s="7"/>
      <c r="F1472" s="7"/>
      <c r="T1472" s="8"/>
    </row>
    <row r="1473" spans="3:20" s="1" customFormat="1" x14ac:dyDescent="0.25">
      <c r="C1473" s="6"/>
      <c r="E1473" s="7"/>
      <c r="F1473" s="7"/>
      <c r="T1473" s="8"/>
    </row>
    <row r="1474" spans="3:20" s="1" customFormat="1" x14ac:dyDescent="0.25">
      <c r="C1474" s="6"/>
      <c r="E1474" s="7"/>
      <c r="F1474" s="7"/>
      <c r="T1474" s="8"/>
    </row>
    <row r="1475" spans="3:20" s="1" customFormat="1" x14ac:dyDescent="0.25">
      <c r="C1475" s="6"/>
      <c r="E1475" s="7"/>
      <c r="F1475" s="7"/>
      <c r="T1475" s="8"/>
    </row>
    <row r="1476" spans="3:20" s="1" customFormat="1" x14ac:dyDescent="0.25">
      <c r="C1476" s="6"/>
      <c r="E1476" s="7"/>
      <c r="F1476" s="7"/>
      <c r="T1476" s="8"/>
    </row>
    <row r="1477" spans="3:20" s="1" customFormat="1" x14ac:dyDescent="0.25">
      <c r="C1477" s="6"/>
      <c r="E1477" s="7"/>
      <c r="F1477" s="7"/>
      <c r="T1477" s="8"/>
    </row>
    <row r="1478" spans="3:20" s="1" customFormat="1" x14ac:dyDescent="0.25">
      <c r="C1478" s="6"/>
      <c r="E1478" s="7"/>
      <c r="F1478" s="7"/>
      <c r="T1478" s="8"/>
    </row>
    <row r="1479" spans="3:20" s="1" customFormat="1" x14ac:dyDescent="0.25">
      <c r="C1479" s="6"/>
      <c r="E1479" s="7"/>
      <c r="F1479" s="7"/>
      <c r="T1479" s="8"/>
    </row>
    <row r="1480" spans="3:20" s="1" customFormat="1" x14ac:dyDescent="0.25">
      <c r="C1480" s="6"/>
      <c r="E1480" s="7"/>
      <c r="F1480" s="7"/>
      <c r="T1480" s="8"/>
    </row>
    <row r="1481" spans="3:20" s="1" customFormat="1" x14ac:dyDescent="0.25">
      <c r="C1481" s="6"/>
      <c r="E1481" s="7"/>
      <c r="F1481" s="7"/>
      <c r="T1481" s="8"/>
    </row>
    <row r="1482" spans="3:20" s="1" customFormat="1" x14ac:dyDescent="0.25">
      <c r="C1482" s="6"/>
      <c r="E1482" s="7"/>
      <c r="F1482" s="7"/>
      <c r="T1482" s="8"/>
    </row>
    <row r="1483" spans="3:20" s="1" customFormat="1" x14ac:dyDescent="0.25">
      <c r="C1483" s="6"/>
      <c r="E1483" s="7"/>
      <c r="F1483" s="7"/>
      <c r="T1483" s="8"/>
    </row>
    <row r="1484" spans="3:20" s="1" customFormat="1" x14ac:dyDescent="0.25">
      <c r="C1484" s="6"/>
      <c r="E1484" s="7"/>
      <c r="F1484" s="7"/>
      <c r="T1484" s="8"/>
    </row>
    <row r="1485" spans="3:20" s="1" customFormat="1" x14ac:dyDescent="0.25">
      <c r="C1485" s="6"/>
      <c r="E1485" s="7"/>
      <c r="F1485" s="7"/>
      <c r="T1485" s="8"/>
    </row>
    <row r="1486" spans="3:20" s="1" customFormat="1" x14ac:dyDescent="0.25">
      <c r="C1486" s="6"/>
      <c r="E1486" s="7"/>
      <c r="F1486" s="7"/>
      <c r="T1486" s="8"/>
    </row>
    <row r="1487" spans="3:20" s="1" customFormat="1" x14ac:dyDescent="0.25">
      <c r="C1487" s="6"/>
      <c r="E1487" s="7"/>
      <c r="F1487" s="7"/>
      <c r="T1487" s="8"/>
    </row>
    <row r="1488" spans="3:20" s="1" customFormat="1" x14ac:dyDescent="0.25">
      <c r="C1488" s="6"/>
      <c r="E1488" s="7"/>
      <c r="F1488" s="7"/>
      <c r="T1488" s="8"/>
    </row>
    <row r="1489" spans="3:20" s="1" customFormat="1" x14ac:dyDescent="0.25">
      <c r="C1489" s="6"/>
      <c r="E1489" s="7"/>
      <c r="F1489" s="7"/>
      <c r="T1489" s="8"/>
    </row>
    <row r="1490" spans="3:20" s="1" customFormat="1" x14ac:dyDescent="0.25">
      <c r="C1490" s="6"/>
      <c r="E1490" s="7"/>
      <c r="F1490" s="7"/>
      <c r="T1490" s="8"/>
    </row>
    <row r="1491" spans="3:20" s="1" customFormat="1" x14ac:dyDescent="0.25">
      <c r="C1491" s="6"/>
      <c r="E1491" s="7"/>
      <c r="F1491" s="7"/>
      <c r="T1491" s="8"/>
    </row>
    <row r="1492" spans="3:20" s="1" customFormat="1" x14ac:dyDescent="0.25">
      <c r="C1492" s="6"/>
      <c r="E1492" s="7"/>
      <c r="F1492" s="7"/>
      <c r="T1492" s="8"/>
    </row>
    <row r="1493" spans="3:20" s="1" customFormat="1" x14ac:dyDescent="0.25">
      <c r="C1493" s="6"/>
      <c r="E1493" s="7"/>
      <c r="F1493" s="7"/>
      <c r="T1493" s="8"/>
    </row>
    <row r="1494" spans="3:20" s="1" customFormat="1" x14ac:dyDescent="0.25">
      <c r="C1494" s="6"/>
      <c r="E1494" s="7"/>
      <c r="F1494" s="7"/>
      <c r="T1494" s="8"/>
    </row>
    <row r="1495" spans="3:20" s="1" customFormat="1" x14ac:dyDescent="0.25">
      <c r="C1495" s="6"/>
      <c r="E1495" s="7"/>
      <c r="F1495" s="7"/>
      <c r="T1495" s="8"/>
    </row>
    <row r="1496" spans="3:20" s="1" customFormat="1" x14ac:dyDescent="0.25">
      <c r="C1496" s="6"/>
      <c r="E1496" s="7"/>
      <c r="F1496" s="7"/>
      <c r="T1496" s="8"/>
    </row>
    <row r="1497" spans="3:20" s="1" customFormat="1" x14ac:dyDescent="0.25">
      <c r="C1497" s="6"/>
      <c r="E1497" s="7"/>
      <c r="F1497" s="7"/>
      <c r="T1497" s="8"/>
    </row>
    <row r="1498" spans="3:20" s="1" customFormat="1" x14ac:dyDescent="0.25">
      <c r="C1498" s="6"/>
      <c r="E1498" s="7"/>
      <c r="F1498" s="7"/>
      <c r="T1498" s="8"/>
    </row>
    <row r="1499" spans="3:20" s="1" customFormat="1" x14ac:dyDescent="0.25">
      <c r="C1499" s="6"/>
      <c r="E1499" s="7"/>
      <c r="F1499" s="7"/>
      <c r="T1499" s="8"/>
    </row>
    <row r="1500" spans="3:20" s="1" customFormat="1" x14ac:dyDescent="0.25">
      <c r="C1500" s="6"/>
      <c r="E1500" s="7"/>
      <c r="F1500" s="7"/>
      <c r="T1500" s="8"/>
    </row>
    <row r="1501" spans="3:20" s="1" customFormat="1" x14ac:dyDescent="0.25">
      <c r="C1501" s="6"/>
      <c r="E1501" s="7"/>
      <c r="F1501" s="7"/>
      <c r="T1501" s="8"/>
    </row>
    <row r="1502" spans="3:20" s="1" customFormat="1" x14ac:dyDescent="0.25">
      <c r="C1502" s="6"/>
      <c r="E1502" s="7"/>
      <c r="F1502" s="7"/>
      <c r="T1502" s="8"/>
    </row>
    <row r="1503" spans="3:20" s="1" customFormat="1" x14ac:dyDescent="0.25">
      <c r="C1503" s="6"/>
      <c r="E1503" s="7"/>
      <c r="F1503" s="7"/>
      <c r="T1503" s="8"/>
    </row>
    <row r="1504" spans="3:20" s="1" customFormat="1" x14ac:dyDescent="0.25">
      <c r="C1504" s="6"/>
      <c r="E1504" s="7"/>
      <c r="F1504" s="7"/>
      <c r="T1504" s="8"/>
    </row>
    <row r="1505" spans="3:20" s="1" customFormat="1" x14ac:dyDescent="0.25">
      <c r="C1505" s="6"/>
      <c r="E1505" s="7"/>
      <c r="F1505" s="7"/>
      <c r="T1505" s="8"/>
    </row>
    <row r="1506" spans="3:20" s="1" customFormat="1" x14ac:dyDescent="0.25">
      <c r="C1506" s="6"/>
      <c r="E1506" s="7"/>
      <c r="F1506" s="7"/>
      <c r="T1506" s="8"/>
    </row>
    <row r="1507" spans="3:20" s="1" customFormat="1" x14ac:dyDescent="0.25">
      <c r="C1507" s="6"/>
      <c r="E1507" s="7"/>
      <c r="F1507" s="7"/>
      <c r="T1507" s="8"/>
    </row>
    <row r="1508" spans="3:20" s="1" customFormat="1" x14ac:dyDescent="0.25">
      <c r="C1508" s="6"/>
      <c r="E1508" s="7"/>
      <c r="F1508" s="7"/>
      <c r="T1508" s="8"/>
    </row>
    <row r="1509" spans="3:20" s="1" customFormat="1" x14ac:dyDescent="0.25">
      <c r="C1509" s="6"/>
      <c r="E1509" s="7"/>
      <c r="F1509" s="7"/>
      <c r="T1509" s="8"/>
    </row>
    <row r="1510" spans="3:20" s="1" customFormat="1" x14ac:dyDescent="0.25">
      <c r="C1510" s="6"/>
      <c r="E1510" s="7"/>
      <c r="F1510" s="7"/>
      <c r="T1510" s="8"/>
    </row>
    <row r="1511" spans="3:20" s="1" customFormat="1" x14ac:dyDescent="0.25">
      <c r="C1511" s="6"/>
      <c r="E1511" s="7"/>
      <c r="F1511" s="7"/>
      <c r="T1511" s="8"/>
    </row>
    <row r="1512" spans="3:20" s="1" customFormat="1" x14ac:dyDescent="0.25">
      <c r="C1512" s="6"/>
      <c r="E1512" s="7"/>
      <c r="F1512" s="7"/>
      <c r="T1512" s="8"/>
    </row>
    <row r="1513" spans="3:20" s="1" customFormat="1" x14ac:dyDescent="0.25">
      <c r="C1513" s="6"/>
      <c r="E1513" s="7"/>
      <c r="F1513" s="7"/>
      <c r="T1513" s="8"/>
    </row>
    <row r="1514" spans="3:20" s="1" customFormat="1" x14ac:dyDescent="0.25">
      <c r="C1514" s="6"/>
      <c r="E1514" s="7"/>
      <c r="F1514" s="7"/>
      <c r="T1514" s="8"/>
    </row>
    <row r="1515" spans="3:20" s="1" customFormat="1" x14ac:dyDescent="0.25">
      <c r="C1515" s="6"/>
      <c r="E1515" s="7"/>
      <c r="F1515" s="7"/>
      <c r="T1515" s="8"/>
    </row>
    <row r="1516" spans="3:20" s="1" customFormat="1" x14ac:dyDescent="0.25">
      <c r="C1516" s="6"/>
      <c r="E1516" s="7"/>
      <c r="F1516" s="7"/>
      <c r="T1516" s="8"/>
    </row>
    <row r="1517" spans="3:20" s="1" customFormat="1" x14ac:dyDescent="0.25">
      <c r="C1517" s="6"/>
      <c r="E1517" s="7"/>
      <c r="F1517" s="7"/>
      <c r="T1517" s="8"/>
    </row>
    <row r="1518" spans="3:20" s="1" customFormat="1" x14ac:dyDescent="0.25">
      <c r="C1518" s="6"/>
      <c r="E1518" s="7"/>
      <c r="F1518" s="7"/>
      <c r="T1518" s="8"/>
    </row>
    <row r="1519" spans="3:20" s="1" customFormat="1" x14ac:dyDescent="0.25">
      <c r="C1519" s="6"/>
      <c r="E1519" s="7"/>
      <c r="F1519" s="7"/>
      <c r="T1519" s="8"/>
    </row>
    <row r="1520" spans="3:20" s="1" customFormat="1" x14ac:dyDescent="0.25">
      <c r="C1520" s="6"/>
      <c r="E1520" s="7"/>
      <c r="F1520" s="7"/>
      <c r="T1520" s="8"/>
    </row>
    <row r="1521" spans="3:20" s="1" customFormat="1" x14ac:dyDescent="0.25">
      <c r="C1521" s="6"/>
      <c r="E1521" s="7"/>
      <c r="F1521" s="7"/>
      <c r="T1521" s="8"/>
    </row>
    <row r="1522" spans="3:20" s="1" customFormat="1" x14ac:dyDescent="0.25">
      <c r="C1522" s="6"/>
      <c r="E1522" s="7"/>
      <c r="F1522" s="7"/>
      <c r="T1522" s="8"/>
    </row>
    <row r="1523" spans="3:20" s="1" customFormat="1" x14ac:dyDescent="0.25">
      <c r="C1523" s="6"/>
      <c r="E1523" s="7"/>
      <c r="F1523" s="7"/>
      <c r="T1523" s="8"/>
    </row>
    <row r="1524" spans="3:20" s="1" customFormat="1" x14ac:dyDescent="0.25">
      <c r="C1524" s="6"/>
      <c r="E1524" s="7"/>
      <c r="F1524" s="7"/>
      <c r="T1524" s="8"/>
    </row>
    <row r="1525" spans="3:20" s="1" customFormat="1" x14ac:dyDescent="0.25">
      <c r="C1525" s="6"/>
      <c r="E1525" s="7"/>
      <c r="F1525" s="7"/>
      <c r="T1525" s="8"/>
    </row>
    <row r="1526" spans="3:20" s="1" customFormat="1" x14ac:dyDescent="0.25">
      <c r="C1526" s="6"/>
      <c r="E1526" s="7"/>
      <c r="F1526" s="7"/>
      <c r="T1526" s="8"/>
    </row>
    <row r="1527" spans="3:20" s="1" customFormat="1" x14ac:dyDescent="0.25">
      <c r="C1527" s="6"/>
      <c r="E1527" s="7"/>
      <c r="F1527" s="7"/>
      <c r="T1527" s="8"/>
    </row>
    <row r="1528" spans="3:20" s="1" customFormat="1" x14ac:dyDescent="0.25">
      <c r="C1528" s="6"/>
      <c r="E1528" s="7"/>
      <c r="F1528" s="7"/>
      <c r="T1528" s="8"/>
    </row>
    <row r="1529" spans="3:20" s="1" customFormat="1" x14ac:dyDescent="0.25">
      <c r="C1529" s="6"/>
      <c r="E1529" s="7"/>
      <c r="F1529" s="7"/>
      <c r="T1529" s="8"/>
    </row>
    <row r="1530" spans="3:20" s="1" customFormat="1" x14ac:dyDescent="0.25">
      <c r="C1530" s="6"/>
      <c r="E1530" s="7"/>
      <c r="F1530" s="7"/>
      <c r="T1530" s="8"/>
    </row>
    <row r="1531" spans="3:20" s="1" customFormat="1" x14ac:dyDescent="0.25">
      <c r="C1531" s="6"/>
      <c r="E1531" s="7"/>
      <c r="F1531" s="7"/>
      <c r="T1531" s="8"/>
    </row>
    <row r="1532" spans="3:20" s="1" customFormat="1" x14ac:dyDescent="0.25">
      <c r="C1532" s="6"/>
      <c r="E1532" s="7"/>
      <c r="F1532" s="7"/>
      <c r="T1532" s="8"/>
    </row>
    <row r="1533" spans="3:20" s="1" customFormat="1" x14ac:dyDescent="0.25">
      <c r="C1533" s="6"/>
      <c r="E1533" s="7"/>
      <c r="F1533" s="7"/>
      <c r="T1533" s="8"/>
    </row>
    <row r="1534" spans="3:20" s="1" customFormat="1" x14ac:dyDescent="0.25">
      <c r="C1534" s="6"/>
      <c r="E1534" s="7"/>
      <c r="F1534" s="7"/>
      <c r="T1534" s="8"/>
    </row>
    <row r="1535" spans="3:20" s="1" customFormat="1" x14ac:dyDescent="0.25">
      <c r="C1535" s="6"/>
      <c r="E1535" s="7"/>
      <c r="F1535" s="7"/>
      <c r="T1535" s="8"/>
    </row>
    <row r="1536" spans="3:20" s="1" customFormat="1" x14ac:dyDescent="0.25">
      <c r="C1536" s="6"/>
      <c r="E1536" s="7"/>
      <c r="F1536" s="7"/>
      <c r="T1536" s="8"/>
    </row>
    <row r="1537" spans="3:20" s="1" customFormat="1" x14ac:dyDescent="0.25">
      <c r="C1537" s="6"/>
      <c r="E1537" s="7"/>
      <c r="F1537" s="7"/>
      <c r="T1537" s="8"/>
    </row>
    <row r="1538" spans="3:20" s="1" customFormat="1" x14ac:dyDescent="0.25">
      <c r="C1538" s="6"/>
      <c r="E1538" s="7"/>
      <c r="F1538" s="7"/>
      <c r="T1538" s="8"/>
    </row>
    <row r="1539" spans="3:20" s="1" customFormat="1" x14ac:dyDescent="0.25">
      <c r="C1539" s="6"/>
      <c r="E1539" s="7"/>
      <c r="F1539" s="7"/>
      <c r="T1539" s="8"/>
    </row>
    <row r="1540" spans="3:20" s="1" customFormat="1" x14ac:dyDescent="0.25">
      <c r="C1540" s="6"/>
      <c r="E1540" s="7"/>
      <c r="F1540" s="7"/>
      <c r="T1540" s="8"/>
    </row>
    <row r="1541" spans="3:20" s="1" customFormat="1" x14ac:dyDescent="0.25">
      <c r="C1541" s="6"/>
      <c r="E1541" s="7"/>
      <c r="F1541" s="7"/>
      <c r="T1541" s="8"/>
    </row>
    <row r="1542" spans="3:20" s="1" customFormat="1" x14ac:dyDescent="0.25">
      <c r="C1542" s="6"/>
      <c r="E1542" s="7"/>
      <c r="F1542" s="7"/>
      <c r="T1542" s="8"/>
    </row>
    <row r="1543" spans="3:20" s="1" customFormat="1" x14ac:dyDescent="0.25">
      <c r="C1543" s="6"/>
      <c r="E1543" s="7"/>
      <c r="F1543" s="7"/>
      <c r="T1543" s="8"/>
    </row>
    <row r="1544" spans="3:20" s="1" customFormat="1" x14ac:dyDescent="0.25">
      <c r="C1544" s="6"/>
      <c r="E1544" s="7"/>
      <c r="F1544" s="7"/>
      <c r="T1544" s="8"/>
    </row>
    <row r="1545" spans="3:20" s="1" customFormat="1" x14ac:dyDescent="0.25">
      <c r="C1545" s="6"/>
      <c r="E1545" s="7"/>
      <c r="F1545" s="7"/>
      <c r="T1545" s="8"/>
    </row>
    <row r="1546" spans="3:20" s="1" customFormat="1" x14ac:dyDescent="0.25">
      <c r="C1546" s="6"/>
      <c r="E1546" s="7"/>
      <c r="F1546" s="7"/>
      <c r="T1546" s="8"/>
    </row>
    <row r="1547" spans="3:20" s="1" customFormat="1" x14ac:dyDescent="0.25">
      <c r="C1547" s="6"/>
      <c r="E1547" s="7"/>
      <c r="F1547" s="7"/>
      <c r="T1547" s="8"/>
    </row>
    <row r="1548" spans="3:20" s="1" customFormat="1" x14ac:dyDescent="0.25">
      <c r="C1548" s="6"/>
      <c r="E1548" s="7"/>
      <c r="F1548" s="7"/>
      <c r="T1548" s="8"/>
    </row>
    <row r="1549" spans="3:20" s="1" customFormat="1" x14ac:dyDescent="0.25">
      <c r="C1549" s="6"/>
      <c r="E1549" s="7"/>
      <c r="F1549" s="7"/>
      <c r="T1549" s="8"/>
    </row>
    <row r="1550" spans="3:20" s="1" customFormat="1" x14ac:dyDescent="0.25">
      <c r="C1550" s="6"/>
      <c r="E1550" s="7"/>
      <c r="F1550" s="7"/>
      <c r="T1550" s="8"/>
    </row>
    <row r="1551" spans="3:20" s="1" customFormat="1" x14ac:dyDescent="0.25">
      <c r="C1551" s="6"/>
      <c r="E1551" s="7"/>
      <c r="F1551" s="7"/>
      <c r="T1551" s="8"/>
    </row>
    <row r="1552" spans="3:20" s="1" customFormat="1" x14ac:dyDescent="0.25">
      <c r="C1552" s="6"/>
      <c r="E1552" s="7"/>
      <c r="F1552" s="7"/>
      <c r="T1552" s="8"/>
    </row>
    <row r="1553" spans="3:20" s="1" customFormat="1" x14ac:dyDescent="0.25">
      <c r="C1553" s="6"/>
      <c r="E1553" s="7"/>
      <c r="F1553" s="7"/>
      <c r="T1553" s="8"/>
    </row>
    <row r="1554" spans="3:20" s="1" customFormat="1" x14ac:dyDescent="0.25">
      <c r="C1554" s="6"/>
      <c r="E1554" s="7"/>
      <c r="F1554" s="7"/>
      <c r="T1554" s="8"/>
    </row>
    <row r="1555" spans="3:20" s="1" customFormat="1" x14ac:dyDescent="0.25">
      <c r="C1555" s="6"/>
      <c r="E1555" s="7"/>
      <c r="F1555" s="7"/>
      <c r="T1555" s="8"/>
    </row>
    <row r="1556" spans="3:20" s="1" customFormat="1" x14ac:dyDescent="0.25">
      <c r="C1556" s="6"/>
      <c r="E1556" s="7"/>
      <c r="F1556" s="7"/>
      <c r="T1556" s="8"/>
    </row>
    <row r="1557" spans="3:20" s="1" customFormat="1" x14ac:dyDescent="0.25">
      <c r="C1557" s="6"/>
      <c r="E1557" s="7"/>
      <c r="F1557" s="7"/>
      <c r="T1557" s="8"/>
    </row>
    <row r="1558" spans="3:20" s="1" customFormat="1" x14ac:dyDescent="0.25">
      <c r="C1558" s="6"/>
      <c r="E1558" s="7"/>
      <c r="F1558" s="7"/>
      <c r="T1558" s="8"/>
    </row>
    <row r="1559" spans="3:20" s="1" customFormat="1" x14ac:dyDescent="0.25">
      <c r="C1559" s="6"/>
      <c r="E1559" s="7"/>
      <c r="F1559" s="7"/>
      <c r="T1559" s="8"/>
    </row>
    <row r="1560" spans="3:20" s="1" customFormat="1" x14ac:dyDescent="0.25">
      <c r="C1560" s="6"/>
      <c r="E1560" s="7"/>
      <c r="F1560" s="7"/>
      <c r="T1560" s="8"/>
    </row>
    <row r="1561" spans="3:20" s="1" customFormat="1" x14ac:dyDescent="0.25">
      <c r="C1561" s="6"/>
      <c r="E1561" s="7"/>
      <c r="F1561" s="7"/>
      <c r="T1561" s="8"/>
    </row>
    <row r="1562" spans="3:20" s="1" customFormat="1" x14ac:dyDescent="0.25">
      <c r="C1562" s="6"/>
      <c r="E1562" s="7"/>
      <c r="F1562" s="7"/>
      <c r="T1562" s="8"/>
    </row>
    <row r="1563" spans="3:20" s="1" customFormat="1" x14ac:dyDescent="0.25">
      <c r="C1563" s="6"/>
      <c r="E1563" s="7"/>
      <c r="F1563" s="7"/>
      <c r="T1563" s="8"/>
    </row>
    <row r="1564" spans="3:20" s="1" customFormat="1" x14ac:dyDescent="0.25">
      <c r="C1564" s="6"/>
      <c r="E1564" s="7"/>
      <c r="F1564" s="7"/>
      <c r="T1564" s="8"/>
    </row>
    <row r="1565" spans="3:20" s="1" customFormat="1" x14ac:dyDescent="0.25">
      <c r="C1565" s="6"/>
      <c r="E1565" s="7"/>
      <c r="F1565" s="7"/>
      <c r="T1565" s="8"/>
    </row>
    <row r="1566" spans="3:20" s="1" customFormat="1" x14ac:dyDescent="0.25">
      <c r="C1566" s="6"/>
      <c r="E1566" s="7"/>
      <c r="F1566" s="7"/>
      <c r="T1566" s="8"/>
    </row>
    <row r="1567" spans="3:20" s="1" customFormat="1" x14ac:dyDescent="0.25">
      <c r="C1567" s="6"/>
      <c r="E1567" s="7"/>
      <c r="F1567" s="7"/>
      <c r="T1567" s="8"/>
    </row>
    <row r="1568" spans="3:20" s="1" customFormat="1" x14ac:dyDescent="0.25">
      <c r="C1568" s="6"/>
      <c r="E1568" s="7"/>
      <c r="F1568" s="7"/>
      <c r="T1568" s="8"/>
    </row>
    <row r="1569" spans="3:20" s="1" customFormat="1" x14ac:dyDescent="0.25">
      <c r="C1569" s="6"/>
      <c r="E1569" s="7"/>
      <c r="F1569" s="7"/>
      <c r="T1569" s="8"/>
    </row>
    <row r="1570" spans="3:20" s="1" customFormat="1" x14ac:dyDescent="0.25">
      <c r="C1570" s="6"/>
      <c r="E1570" s="7"/>
      <c r="F1570" s="7"/>
      <c r="T1570" s="8"/>
    </row>
    <row r="1571" spans="3:20" s="1" customFormat="1" x14ac:dyDescent="0.25">
      <c r="C1571" s="6"/>
      <c r="E1571" s="7"/>
      <c r="F1571" s="7"/>
      <c r="T1571" s="8"/>
    </row>
    <row r="1572" spans="3:20" s="1" customFormat="1" x14ac:dyDescent="0.25">
      <c r="C1572" s="6"/>
      <c r="E1572" s="7"/>
      <c r="F1572" s="7"/>
      <c r="T1572" s="8"/>
    </row>
    <row r="1573" spans="3:20" s="1" customFormat="1" x14ac:dyDescent="0.25">
      <c r="C1573" s="6"/>
      <c r="E1573" s="7"/>
      <c r="F1573" s="7"/>
      <c r="T1573" s="8"/>
    </row>
    <row r="1574" spans="3:20" s="1" customFormat="1" x14ac:dyDescent="0.25">
      <c r="C1574" s="6"/>
      <c r="E1574" s="7"/>
      <c r="F1574" s="7"/>
      <c r="T1574" s="8"/>
    </row>
    <row r="1575" spans="3:20" s="1" customFormat="1" x14ac:dyDescent="0.25">
      <c r="C1575" s="6"/>
      <c r="E1575" s="7"/>
      <c r="F1575" s="7"/>
      <c r="T1575" s="8"/>
    </row>
    <row r="1576" spans="3:20" s="1" customFormat="1" x14ac:dyDescent="0.25">
      <c r="C1576" s="6"/>
      <c r="E1576" s="7"/>
      <c r="F1576" s="7"/>
      <c r="T1576" s="8"/>
    </row>
  </sheetData>
  <mergeCells count="76">
    <mergeCell ref="C44:R44"/>
    <mergeCell ref="C14:R14"/>
    <mergeCell ref="E16:F16"/>
    <mergeCell ref="K16:Q16"/>
    <mergeCell ref="E18:F18"/>
    <mergeCell ref="K18:L18"/>
    <mergeCell ref="E20:F20"/>
    <mergeCell ref="K20:L20"/>
    <mergeCell ref="E22:F22"/>
    <mergeCell ref="K22:L22"/>
    <mergeCell ref="E24:F24"/>
    <mergeCell ref="K24:L24"/>
    <mergeCell ref="E31:F31"/>
    <mergeCell ref="E46:F46"/>
    <mergeCell ref="H46:I46"/>
    <mergeCell ref="E48:F48"/>
    <mergeCell ref="H48:I48"/>
    <mergeCell ref="E50:F50"/>
    <mergeCell ref="H50:I50"/>
    <mergeCell ref="E62:F62"/>
    <mergeCell ref="H62:I62"/>
    <mergeCell ref="K62:L62"/>
    <mergeCell ref="N62:O62"/>
    <mergeCell ref="Q62:R62"/>
    <mergeCell ref="E52:F52"/>
    <mergeCell ref="H52:I52"/>
    <mergeCell ref="E54:F54"/>
    <mergeCell ref="H54:I54"/>
    <mergeCell ref="C60:R60"/>
    <mergeCell ref="C71:R71"/>
    <mergeCell ref="E64:F64"/>
    <mergeCell ref="H64:I64"/>
    <mergeCell ref="K64:L64"/>
    <mergeCell ref="N64:O64"/>
    <mergeCell ref="Q64:R64"/>
    <mergeCell ref="E66:F66"/>
    <mergeCell ref="H66:I66"/>
    <mergeCell ref="K66:L66"/>
    <mergeCell ref="N66:O66"/>
    <mergeCell ref="Q66:R66"/>
    <mergeCell ref="E68:F68"/>
    <mergeCell ref="H68:I68"/>
    <mergeCell ref="K68:L68"/>
    <mergeCell ref="N68:O68"/>
    <mergeCell ref="Q68:R68"/>
    <mergeCell ref="C77:R77"/>
    <mergeCell ref="E79:F79"/>
    <mergeCell ref="H79:I79"/>
    <mergeCell ref="K79:L79"/>
    <mergeCell ref="N79:O79"/>
    <mergeCell ref="Q79:R79"/>
    <mergeCell ref="E83:F83"/>
    <mergeCell ref="H83:I83"/>
    <mergeCell ref="K83:L83"/>
    <mergeCell ref="N83:O83"/>
    <mergeCell ref="Q83:R83"/>
    <mergeCell ref="E81:F81"/>
    <mergeCell ref="H81:I81"/>
    <mergeCell ref="K81:L81"/>
    <mergeCell ref="N81:O81"/>
    <mergeCell ref="Q81:R81"/>
    <mergeCell ref="E89:F89"/>
    <mergeCell ref="H89:I89"/>
    <mergeCell ref="K89:L89"/>
    <mergeCell ref="N89:O89"/>
    <mergeCell ref="Q89:R89"/>
    <mergeCell ref="E86:F86"/>
    <mergeCell ref="H86:I86"/>
    <mergeCell ref="K86:L86"/>
    <mergeCell ref="N86:O86"/>
    <mergeCell ref="Q86:R86"/>
    <mergeCell ref="E90:F90"/>
    <mergeCell ref="H90:I90"/>
    <mergeCell ref="K90:L90"/>
    <mergeCell ref="N90:O90"/>
    <mergeCell ref="Q90:R90"/>
  </mergeCells>
  <conditionalFormatting sqref="E52">
    <cfRule type="cellIs" dxfId="12" priority="9" stopIfTrue="1" operator="lessThan">
      <formula>$E$31</formula>
    </cfRule>
  </conditionalFormatting>
  <conditionalFormatting sqref="G68 J68 M68 P68 J86 M86 P86 J89 M89 P89">
    <cfRule type="expression" dxfId="11" priority="4" stopIfTrue="1">
      <formula>IF($E$22=0,TRUE,FALSE)</formula>
    </cfRule>
  </conditionalFormatting>
  <conditionalFormatting sqref="G85">
    <cfRule type="expression" dxfId="10" priority="5" stopIfTrue="1">
      <formula>IF($E$22=0,TRUE,FALSE)</formula>
    </cfRule>
  </conditionalFormatting>
  <conditionalFormatting sqref="G88">
    <cfRule type="expression" dxfId="9" priority="6" stopIfTrue="1">
      <formula>IF($E$22=0,TRUE,FALSE)</formula>
    </cfRule>
  </conditionalFormatting>
  <conditionalFormatting sqref="C68">
    <cfRule type="expression" dxfId="8" priority="10" stopIfTrue="1">
      <formula>IF($E$22=0,TRUE,FALSE)</formula>
    </cfRule>
  </conditionalFormatting>
  <conditionalFormatting sqref="C86">
    <cfRule type="expression" dxfId="7" priority="7" stopIfTrue="1">
      <formula>IF($E$22=0,TRUE,FALSE)</formula>
    </cfRule>
  </conditionalFormatting>
  <conditionalFormatting sqref="C89:C90">
    <cfRule type="expression" dxfId="6" priority="8" stopIfTrue="1">
      <formula>IF($E$22=0,TRUE,FALSE)</formula>
    </cfRule>
  </conditionalFormatting>
  <conditionalFormatting sqref="K20">
    <cfRule type="expression" dxfId="5" priority="1" stopIfTrue="1">
      <formula>IF($E20=0,TRUE,FALSE)</formula>
    </cfRule>
  </conditionalFormatting>
  <conditionalFormatting sqref="K22 H31:I31 K31:L31">
    <cfRule type="expression" dxfId="4" priority="2" stopIfTrue="1">
      <formula>IF($E22=0,TRUE,FALSE)</formula>
    </cfRule>
  </conditionalFormatting>
  <conditionalFormatting sqref="O22">
    <cfRule type="expression" dxfId="3" priority="3" stopIfTrue="1">
      <formula>IF($E22=0,TRUE,FALSE)</formula>
    </cfRule>
  </conditionalFormatting>
  <conditionalFormatting sqref="K52:L52">
    <cfRule type="expression" dxfId="2" priority="11" stopIfTrue="1">
      <formula>IF($E52=0,TRUE,FALSE)</formula>
    </cfRule>
  </conditionalFormatting>
  <conditionalFormatting sqref="K54:L54">
    <cfRule type="expression" dxfId="1" priority="12" stopIfTrue="1">
      <formula>IF($E54=0,TRUE,FALSE)</formula>
    </cfRule>
  </conditionalFormatting>
  <conditionalFormatting sqref="O54">
    <cfRule type="expression" dxfId="0" priority="13" stopIfTrue="1">
      <formula>IF($E54=0,TRUE,FALSE)</formula>
    </cfRule>
  </conditionalFormatting>
  <pageMargins left="0.39370078740157505" right="0.39370078740157505" top="0.59055118110236204" bottom="0.78740157480315009" header="0.19685039370078702" footer="0.39370078740157505"/>
  <pageSetup paperSize="0" fitToWidth="0" fitToHeight="0" orientation="landscape" horizontalDpi="0" verticalDpi="0" copies="0"/>
  <headerFooter>
    <oddHeader>&amp;L&amp;"Arial,Regular"Defensie Materieel Organisatie&amp;C&amp;"Arial,Regular"Afdeling Ondersteuning Inkoop&amp;R&amp;"Arial,Regular"Anton Slagbooom (tg.slagboom@mindef.nl)</oddHeader>
    <oddFooter>&amp;L&amp;"Arial,Regular"Bestand: &amp;F&amp;CPagina &amp;P van &amp;N&amp;R&amp;"Arial,Regular"Blad: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802"/>
  <sheetViews>
    <sheetView topLeftCell="C1" workbookViewId="0">
      <selection activeCell="N30" sqref="N30"/>
    </sheetView>
  </sheetViews>
  <sheetFormatPr defaultRowHeight="12.75" x14ac:dyDescent="0.25"/>
  <cols>
    <col min="1" max="2" width="12.796875" hidden="1" customWidth="1"/>
    <col min="3" max="3" width="9.59765625" style="2" customWidth="1"/>
    <col min="4" max="4" width="31.59765625" customWidth="1"/>
    <col min="5" max="5" width="27.19921875" customWidth="1"/>
    <col min="6" max="6" width="2" customWidth="1"/>
    <col min="7" max="7" width="2.3984375" style="2" customWidth="1"/>
    <col min="8" max="8" width="25.3984375" customWidth="1"/>
    <col min="9" max="9" width="25" customWidth="1"/>
    <col min="10" max="10" width="24.3984375" customWidth="1"/>
    <col min="11" max="12" width="24.59765625" customWidth="1"/>
    <col min="13" max="13" width="3.19921875" style="2" customWidth="1"/>
    <col min="14" max="14" width="25.3984375" style="180" customWidth="1"/>
    <col min="15" max="15" width="25" style="180" customWidth="1"/>
    <col min="16" max="16" width="25.3984375" style="180" customWidth="1"/>
    <col min="17" max="17" width="25" style="180" customWidth="1"/>
    <col min="18" max="18" width="23.796875" style="180" customWidth="1"/>
    <col min="19" max="19" width="2.19921875" style="2" customWidth="1"/>
    <col min="20" max="58" width="12.796875" style="2" customWidth="1"/>
    <col min="59" max="74" width="12.796875" style="180" customWidth="1"/>
    <col min="75" max="75" width="12.796875" customWidth="1"/>
    <col min="76" max="76" width="9.59765625" customWidth="1"/>
  </cols>
  <sheetData>
    <row r="1" spans="3:19" s="2" customFormat="1" x14ac:dyDescent="0.25"/>
    <row r="2" spans="3:19" s="2" customFormat="1" x14ac:dyDescent="0.25"/>
    <row r="3" spans="3:19" s="2" customFormat="1" x14ac:dyDescent="0.25"/>
    <row r="4" spans="3:19" s="2" customFormat="1" ht="13.5" thickBot="1" x14ac:dyDescent="0.3"/>
    <row r="5" spans="3:19" s="2" customFormat="1" x14ac:dyDescent="0.25">
      <c r="G5" s="173"/>
      <c r="H5" s="174"/>
      <c r="I5" s="174"/>
      <c r="J5" s="174"/>
      <c r="K5" s="174"/>
      <c r="L5" s="174"/>
      <c r="M5" s="174"/>
      <c r="N5" s="174"/>
      <c r="O5" s="174"/>
      <c r="P5" s="174"/>
      <c r="Q5" s="174"/>
      <c r="R5" s="174"/>
      <c r="S5" s="175"/>
    </row>
    <row r="6" spans="3:19" s="2" customFormat="1" ht="13.5" thickBot="1" x14ac:dyDescent="0.3">
      <c r="C6" s="176"/>
      <c r="E6" s="177"/>
      <c r="F6" s="177"/>
      <c r="G6" s="178"/>
      <c r="H6" s="177"/>
      <c r="S6" s="179"/>
    </row>
    <row r="7" spans="3:19" ht="21.75" customHeight="1" thickBot="1" x14ac:dyDescent="0.3">
      <c r="C7" s="176"/>
      <c r="D7" s="177"/>
      <c r="E7" s="177"/>
      <c r="F7" s="177"/>
      <c r="G7" s="178"/>
      <c r="H7" s="256" t="s">
        <v>80</v>
      </c>
      <c r="I7" s="256"/>
      <c r="J7" s="256"/>
      <c r="K7" s="256"/>
      <c r="L7" s="256"/>
      <c r="N7" s="256" t="s">
        <v>81</v>
      </c>
      <c r="O7" s="256"/>
      <c r="P7" s="256"/>
      <c r="Q7" s="256"/>
      <c r="R7" s="256"/>
      <c r="S7" s="179"/>
    </row>
    <row r="8" spans="3:19" s="2" customFormat="1" ht="14.25" customHeight="1" thickBot="1" x14ac:dyDescent="0.3">
      <c r="C8" s="176"/>
      <c r="D8" s="177"/>
      <c r="E8" s="177"/>
      <c r="F8" s="177"/>
      <c r="G8" s="178"/>
      <c r="H8" s="177"/>
      <c r="S8" s="179"/>
    </row>
    <row r="9" spans="3:19" ht="27" customHeight="1" thickBot="1" x14ac:dyDescent="0.3">
      <c r="C9" s="176"/>
      <c r="D9" s="181" t="s">
        <v>82</v>
      </c>
      <c r="E9" s="182" t="s">
        <v>83</v>
      </c>
      <c r="F9" s="183"/>
      <c r="G9" s="178"/>
      <c r="H9" s="184" t="s">
        <v>68</v>
      </c>
      <c r="I9" s="184" t="s">
        <v>69</v>
      </c>
      <c r="J9" s="184" t="s">
        <v>70</v>
      </c>
      <c r="K9" s="184" t="s">
        <v>71</v>
      </c>
      <c r="L9" s="184" t="s">
        <v>72</v>
      </c>
      <c r="M9" s="185"/>
      <c r="N9" s="184" t="str">
        <f>H9</f>
        <v>Inschrijving A</v>
      </c>
      <c r="O9" s="186" t="str">
        <f>I9</f>
        <v>Inschrijving B</v>
      </c>
      <c r="P9" s="184" t="str">
        <f>J9</f>
        <v>Inschrijving C</v>
      </c>
      <c r="Q9" s="184" t="str">
        <f>K9</f>
        <v>Inschrijving D</v>
      </c>
      <c r="R9" s="187" t="str">
        <f>L9</f>
        <v>Inschrijving E</v>
      </c>
      <c r="S9" s="179"/>
    </row>
    <row r="10" spans="3:19" ht="15" x14ac:dyDescent="0.25">
      <c r="C10" s="257"/>
      <c r="D10" s="188">
        <v>50</v>
      </c>
      <c r="E10" s="189" t="s">
        <v>84</v>
      </c>
      <c r="F10" s="190"/>
      <c r="G10" s="178"/>
      <c r="H10" s="191">
        <v>0.4</v>
      </c>
      <c r="I10" s="191">
        <v>0</v>
      </c>
      <c r="J10" s="191">
        <v>0</v>
      </c>
      <c r="K10" s="191">
        <v>0</v>
      </c>
      <c r="L10" s="191">
        <v>0</v>
      </c>
      <c r="M10" s="192"/>
      <c r="N10" s="193">
        <f>H10*$D$10</f>
        <v>20</v>
      </c>
      <c r="O10" s="193">
        <f>I10*$D$10</f>
        <v>0</v>
      </c>
      <c r="P10" s="193">
        <f>J10*$D$10</f>
        <v>0</v>
      </c>
      <c r="Q10" s="194">
        <f>K10*$D$10</f>
        <v>0</v>
      </c>
      <c r="R10" s="195">
        <f>L10*$D$10</f>
        <v>0</v>
      </c>
      <c r="S10" s="179"/>
    </row>
    <row r="11" spans="3:19" ht="15" x14ac:dyDescent="0.25">
      <c r="C11" s="257"/>
      <c r="D11" s="188">
        <v>50</v>
      </c>
      <c r="E11" s="189" t="s">
        <v>85</v>
      </c>
      <c r="F11" s="190"/>
      <c r="G11" s="178"/>
      <c r="H11" s="196">
        <v>0</v>
      </c>
      <c r="I11" s="196">
        <v>0</v>
      </c>
      <c r="J11" s="196">
        <v>0</v>
      </c>
      <c r="K11" s="196">
        <v>0</v>
      </c>
      <c r="L11" s="196">
        <v>0</v>
      </c>
      <c r="M11" s="192"/>
      <c r="N11" s="193">
        <f>H11*$D$11</f>
        <v>0</v>
      </c>
      <c r="O11" s="193">
        <f>I11*$D$11</f>
        <v>0</v>
      </c>
      <c r="P11" s="193">
        <f>J11*$D$11</f>
        <v>0</v>
      </c>
      <c r="Q11" s="194">
        <f>K11*$D$11</f>
        <v>0</v>
      </c>
      <c r="R11" s="193">
        <f>L11*$D$11</f>
        <v>0</v>
      </c>
      <c r="S11" s="179"/>
    </row>
    <row r="12" spans="3:19" ht="15" x14ac:dyDescent="0.25">
      <c r="C12" s="257"/>
      <c r="D12" s="188">
        <v>50</v>
      </c>
      <c r="E12" s="189" t="s">
        <v>86</v>
      </c>
      <c r="F12" s="190"/>
      <c r="G12" s="178"/>
      <c r="H12" s="196">
        <v>0</v>
      </c>
      <c r="I12" s="196">
        <v>0</v>
      </c>
      <c r="J12" s="196">
        <v>0</v>
      </c>
      <c r="K12" s="196">
        <v>0</v>
      </c>
      <c r="L12" s="196">
        <v>0</v>
      </c>
      <c r="M12" s="192"/>
      <c r="N12" s="193">
        <f>H12*$D$12</f>
        <v>0</v>
      </c>
      <c r="O12" s="193">
        <f>I12*$D$12</f>
        <v>0</v>
      </c>
      <c r="P12" s="193">
        <f>J12*$D$12</f>
        <v>0</v>
      </c>
      <c r="Q12" s="194">
        <f>K12*$D$12</f>
        <v>0</v>
      </c>
      <c r="R12" s="193">
        <f>L12*$D$12</f>
        <v>0</v>
      </c>
      <c r="S12" s="179"/>
    </row>
    <row r="13" spans="3:19" ht="15.75" thickBot="1" x14ac:dyDescent="0.3">
      <c r="C13" s="257"/>
      <c r="D13" s="197">
        <v>50</v>
      </c>
      <c r="E13" s="189" t="s">
        <v>87</v>
      </c>
      <c r="F13" s="190"/>
      <c r="G13" s="178"/>
      <c r="H13" s="198">
        <v>0</v>
      </c>
      <c r="I13" s="198">
        <v>0</v>
      </c>
      <c r="J13" s="198">
        <v>0</v>
      </c>
      <c r="K13" s="198">
        <v>0</v>
      </c>
      <c r="L13" s="198">
        <v>0</v>
      </c>
      <c r="M13" s="192"/>
      <c r="N13" s="199">
        <f>H13*$D$13</f>
        <v>0</v>
      </c>
      <c r="O13" s="199">
        <f>I13*$D$13</f>
        <v>0</v>
      </c>
      <c r="P13" s="199">
        <f>J13*$D$13</f>
        <v>0</v>
      </c>
      <c r="Q13" s="200">
        <f>K13*$D$13</f>
        <v>0</v>
      </c>
      <c r="R13" s="199">
        <f>L13*$D$13</f>
        <v>0</v>
      </c>
      <c r="S13" s="179"/>
    </row>
    <row r="14" spans="3:19" s="2" customFormat="1" x14ac:dyDescent="0.25">
      <c r="C14" s="257"/>
      <c r="D14" s="177"/>
      <c r="E14" s="177"/>
      <c r="F14" s="177"/>
      <c r="G14" s="178"/>
      <c r="H14" s="177"/>
      <c r="S14" s="179"/>
    </row>
    <row r="15" spans="3:19" s="2" customFormat="1" ht="13.5" thickBot="1" x14ac:dyDescent="0.3">
      <c r="D15" s="177"/>
      <c r="E15" s="177"/>
      <c r="F15" s="177"/>
      <c r="G15" s="178"/>
      <c r="H15" s="177"/>
      <c r="S15" s="179"/>
    </row>
    <row r="16" spans="3:19" ht="21" thickBot="1" x14ac:dyDescent="0.3">
      <c r="C16" s="258" t="s">
        <v>88</v>
      </c>
      <c r="D16" s="258"/>
      <c r="E16" s="201">
        <v>1</v>
      </c>
      <c r="F16" s="202"/>
      <c r="G16" s="178"/>
      <c r="H16" s="256" t="s">
        <v>89</v>
      </c>
      <c r="I16" s="256"/>
      <c r="J16" s="256"/>
      <c r="K16" s="256"/>
      <c r="L16" s="256"/>
      <c r="N16" s="256" t="s">
        <v>90</v>
      </c>
      <c r="O16" s="256"/>
      <c r="P16" s="256"/>
      <c r="Q16" s="256"/>
      <c r="R16" s="256"/>
      <c r="S16" s="179"/>
    </row>
    <row r="17" spans="1:19" ht="13.5" thickBot="1" x14ac:dyDescent="0.3">
      <c r="C17" s="258"/>
      <c r="D17" s="258"/>
      <c r="E17" s="177"/>
      <c r="F17" s="177"/>
      <c r="G17" s="178"/>
      <c r="H17" s="177"/>
      <c r="I17" s="2"/>
      <c r="J17" s="2"/>
      <c r="K17" s="2"/>
      <c r="L17" s="2"/>
      <c r="N17" s="2"/>
      <c r="O17" s="2"/>
      <c r="P17" s="2"/>
      <c r="Q17" s="2"/>
      <c r="R17" s="2"/>
      <c r="S17" s="179"/>
    </row>
    <row r="18" spans="1:19" ht="21" customHeight="1" thickBot="1" x14ac:dyDescent="0.3">
      <c r="C18" s="258"/>
      <c r="D18" s="258"/>
      <c r="E18" s="203"/>
      <c r="F18" s="203"/>
      <c r="G18" s="178"/>
      <c r="H18" s="184" t="str">
        <f>H9</f>
        <v>Inschrijving A</v>
      </c>
      <c r="I18" s="184" t="str">
        <f>I9</f>
        <v>Inschrijving B</v>
      </c>
      <c r="J18" s="184" t="str">
        <f>J9</f>
        <v>Inschrijving C</v>
      </c>
      <c r="K18" s="184" t="str">
        <f>K9</f>
        <v>Inschrijving D</v>
      </c>
      <c r="L18" s="184" t="str">
        <f>L9</f>
        <v>Inschrijving E</v>
      </c>
      <c r="N18" s="184" t="str">
        <f>H9</f>
        <v>Inschrijving A</v>
      </c>
      <c r="O18" s="184" t="str">
        <f>I9</f>
        <v>Inschrijving B</v>
      </c>
      <c r="P18" s="184" t="str">
        <f>J9</f>
        <v>Inschrijving C</v>
      </c>
      <c r="Q18" s="184" t="str">
        <f>K9</f>
        <v>Inschrijving D</v>
      </c>
      <c r="R18" s="184" t="str">
        <f>L9</f>
        <v>Inschrijving E</v>
      </c>
      <c r="S18" s="179"/>
    </row>
    <row r="19" spans="1:19" ht="14.25" x14ac:dyDescent="0.25">
      <c r="C19" s="258"/>
      <c r="D19" s="258"/>
      <c r="E19" s="203"/>
      <c r="F19" s="203"/>
      <c r="G19" s="178"/>
      <c r="H19" s="191">
        <v>0.5</v>
      </c>
      <c r="I19" s="191">
        <v>0.3</v>
      </c>
      <c r="J19" s="191">
        <v>1</v>
      </c>
      <c r="K19" s="191">
        <v>0.5</v>
      </c>
      <c r="L19" s="191">
        <v>0.5</v>
      </c>
      <c r="N19" s="193">
        <f t="shared" ref="N19:R22" si="0">H19*N10*$E$16</f>
        <v>10</v>
      </c>
      <c r="O19" s="193">
        <f t="shared" si="0"/>
        <v>0</v>
      </c>
      <c r="P19" s="193">
        <f t="shared" si="0"/>
        <v>0</v>
      </c>
      <c r="Q19" s="193">
        <f t="shared" si="0"/>
        <v>0</v>
      </c>
      <c r="R19" s="193">
        <f t="shared" si="0"/>
        <v>0</v>
      </c>
      <c r="S19" s="179"/>
    </row>
    <row r="20" spans="1:19" ht="14.25" x14ac:dyDescent="0.25">
      <c r="C20" s="258"/>
      <c r="D20" s="258"/>
      <c r="E20" s="177"/>
      <c r="F20" s="177"/>
      <c r="G20" s="178"/>
      <c r="H20" s="196">
        <v>0.2</v>
      </c>
      <c r="I20" s="196">
        <v>0.4</v>
      </c>
      <c r="J20" s="196">
        <v>0.56000000000000005</v>
      </c>
      <c r="K20" s="196">
        <v>0.5</v>
      </c>
      <c r="L20" s="196">
        <v>0.7</v>
      </c>
      <c r="N20" s="193">
        <f t="shared" si="0"/>
        <v>0</v>
      </c>
      <c r="O20" s="193">
        <f t="shared" si="0"/>
        <v>0</v>
      </c>
      <c r="P20" s="193">
        <f t="shared" si="0"/>
        <v>0</v>
      </c>
      <c r="Q20" s="193">
        <f t="shared" si="0"/>
        <v>0</v>
      </c>
      <c r="R20" s="193">
        <f t="shared" si="0"/>
        <v>0</v>
      </c>
      <c r="S20" s="179"/>
    </row>
    <row r="21" spans="1:19" ht="14.25" x14ac:dyDescent="0.25">
      <c r="C21" s="258"/>
      <c r="D21" s="258"/>
      <c r="E21" s="177"/>
      <c r="F21" s="177"/>
      <c r="G21" s="178"/>
      <c r="H21" s="196">
        <v>0.7</v>
      </c>
      <c r="I21" s="196">
        <v>0.43</v>
      </c>
      <c r="J21" s="196">
        <v>0.34</v>
      </c>
      <c r="K21" s="196">
        <v>0.5</v>
      </c>
      <c r="L21" s="196">
        <v>0.6</v>
      </c>
      <c r="N21" s="193">
        <f t="shared" si="0"/>
        <v>0</v>
      </c>
      <c r="O21" s="193">
        <f t="shared" si="0"/>
        <v>0</v>
      </c>
      <c r="P21" s="193">
        <f t="shared" si="0"/>
        <v>0</v>
      </c>
      <c r="Q21" s="193">
        <f t="shared" si="0"/>
        <v>0</v>
      </c>
      <c r="R21" s="193">
        <f t="shared" si="0"/>
        <v>0</v>
      </c>
      <c r="S21" s="179"/>
    </row>
    <row r="22" spans="1:19" ht="15" thickBot="1" x14ac:dyDescent="0.3">
      <c r="C22" s="258"/>
      <c r="D22" s="258"/>
      <c r="E22" s="177"/>
      <c r="F22" s="177"/>
      <c r="G22" s="178"/>
      <c r="H22" s="198">
        <v>0.1</v>
      </c>
      <c r="I22" s="198">
        <v>0.1</v>
      </c>
      <c r="J22" s="198">
        <v>0.55000000000000004</v>
      </c>
      <c r="K22" s="198">
        <v>0.5</v>
      </c>
      <c r="L22" s="198">
        <v>0.25</v>
      </c>
      <c r="N22" s="199">
        <f t="shared" si="0"/>
        <v>0</v>
      </c>
      <c r="O22" s="199">
        <f t="shared" si="0"/>
        <v>0</v>
      </c>
      <c r="P22" s="199">
        <f t="shared" si="0"/>
        <v>0</v>
      </c>
      <c r="Q22" s="199">
        <f t="shared" si="0"/>
        <v>0</v>
      </c>
      <c r="R22" s="199">
        <f t="shared" si="0"/>
        <v>0</v>
      </c>
      <c r="S22" s="179"/>
    </row>
    <row r="23" spans="1:19" ht="14.25" x14ac:dyDescent="0.25">
      <c r="A23" s="2"/>
      <c r="B23" s="2"/>
      <c r="D23" s="177"/>
      <c r="E23" s="177"/>
      <c r="F23" s="177"/>
      <c r="G23" s="178"/>
      <c r="H23" s="204"/>
      <c r="I23" s="204"/>
      <c r="J23" s="204"/>
      <c r="K23" s="204"/>
      <c r="L23" s="204"/>
      <c r="N23" s="2"/>
      <c r="O23" s="2"/>
      <c r="P23" s="2"/>
      <c r="Q23" s="2"/>
      <c r="R23" s="2"/>
      <c r="S23" s="179"/>
    </row>
    <row r="24" spans="1:19" ht="15" thickBot="1" x14ac:dyDescent="0.3">
      <c r="A24" s="2"/>
      <c r="B24" s="2"/>
      <c r="D24" s="177"/>
      <c r="E24" s="177"/>
      <c r="F24" s="177"/>
      <c r="G24" s="178"/>
      <c r="H24" s="204"/>
      <c r="I24" s="204"/>
      <c r="J24" s="204"/>
      <c r="K24" s="204"/>
      <c r="L24" s="204"/>
      <c r="N24" s="2"/>
      <c r="O24" s="2"/>
      <c r="P24" s="2"/>
      <c r="Q24" s="2"/>
      <c r="R24" s="2"/>
      <c r="S24" s="179"/>
    </row>
    <row r="25" spans="1:19" ht="21" thickBot="1" x14ac:dyDescent="0.3">
      <c r="C25" s="255" t="s">
        <v>91</v>
      </c>
      <c r="D25" s="255"/>
      <c r="E25" s="201">
        <v>0.5</v>
      </c>
      <c r="F25" s="202"/>
      <c r="G25" s="178"/>
      <c r="H25" s="256" t="s">
        <v>92</v>
      </c>
      <c r="I25" s="256"/>
      <c r="J25" s="256"/>
      <c r="K25" s="256"/>
      <c r="L25" s="256"/>
      <c r="N25" s="256" t="s">
        <v>93</v>
      </c>
      <c r="O25" s="256"/>
      <c r="P25" s="256"/>
      <c r="Q25" s="256"/>
      <c r="R25" s="256"/>
      <c r="S25" s="179"/>
    </row>
    <row r="26" spans="1:19" s="2" customFormat="1" ht="21" customHeight="1" thickBot="1" x14ac:dyDescent="0.3">
      <c r="C26" s="255"/>
      <c r="D26" s="255"/>
      <c r="G26" s="178"/>
      <c r="S26" s="179"/>
    </row>
    <row r="27" spans="1:19" ht="22.5" customHeight="1" thickBot="1" x14ac:dyDescent="0.3">
      <c r="C27" s="255"/>
      <c r="D27" s="255"/>
      <c r="E27" s="177"/>
      <c r="F27" s="177"/>
      <c r="G27" s="178"/>
      <c r="H27" s="184" t="str">
        <f>H9</f>
        <v>Inschrijving A</v>
      </c>
      <c r="I27" s="184" t="str">
        <f>I9</f>
        <v>Inschrijving B</v>
      </c>
      <c r="J27" s="184" t="str">
        <f>J9</f>
        <v>Inschrijving C</v>
      </c>
      <c r="K27" s="184" t="str">
        <f>K9</f>
        <v>Inschrijving D</v>
      </c>
      <c r="L27" s="184" t="str">
        <f>L9</f>
        <v>Inschrijving E</v>
      </c>
      <c r="N27" s="184" t="str">
        <f>H9</f>
        <v>Inschrijving A</v>
      </c>
      <c r="O27" s="184" t="str">
        <f>I9</f>
        <v>Inschrijving B</v>
      </c>
      <c r="P27" s="184" t="str">
        <f>J9</f>
        <v>Inschrijving C</v>
      </c>
      <c r="Q27" s="184" t="str">
        <f>K9</f>
        <v>Inschrijving D</v>
      </c>
      <c r="R27" s="184" t="str">
        <f>L9</f>
        <v>Inschrijving E</v>
      </c>
      <c r="S27" s="179"/>
    </row>
    <row r="28" spans="1:19" ht="15" customHeight="1" x14ac:dyDescent="0.25">
      <c r="C28" s="255"/>
      <c r="D28" s="255"/>
      <c r="E28" s="177"/>
      <c r="F28" s="177"/>
      <c r="G28" s="178"/>
      <c r="H28" s="205">
        <f t="shared" ref="H28:L31" si="1">100%-H19</f>
        <v>0.5</v>
      </c>
      <c r="I28" s="205">
        <f t="shared" si="1"/>
        <v>0.7</v>
      </c>
      <c r="J28" s="205">
        <f t="shared" si="1"/>
        <v>0</v>
      </c>
      <c r="K28" s="205">
        <f t="shared" si="1"/>
        <v>0.5</v>
      </c>
      <c r="L28" s="205">
        <f t="shared" si="1"/>
        <v>0.5</v>
      </c>
      <c r="N28" s="193">
        <f t="shared" ref="N28:R31" si="2">H28*N10*$E$25</f>
        <v>5</v>
      </c>
      <c r="O28" s="193">
        <f t="shared" si="2"/>
        <v>0</v>
      </c>
      <c r="P28" s="193">
        <f t="shared" si="2"/>
        <v>0</v>
      </c>
      <c r="Q28" s="193">
        <f t="shared" si="2"/>
        <v>0</v>
      </c>
      <c r="R28" s="193">
        <f t="shared" si="2"/>
        <v>0</v>
      </c>
      <c r="S28" s="179"/>
    </row>
    <row r="29" spans="1:19" ht="15" customHeight="1" x14ac:dyDescent="0.25">
      <c r="C29" s="255"/>
      <c r="D29" s="255"/>
      <c r="E29" s="177"/>
      <c r="F29" s="177"/>
      <c r="G29" s="178"/>
      <c r="H29" s="206">
        <f t="shared" si="1"/>
        <v>0.8</v>
      </c>
      <c r="I29" s="206">
        <f t="shared" si="1"/>
        <v>0.6</v>
      </c>
      <c r="J29" s="206">
        <f t="shared" si="1"/>
        <v>0.43999999999999995</v>
      </c>
      <c r="K29" s="206">
        <f t="shared" si="1"/>
        <v>0.5</v>
      </c>
      <c r="L29" s="206">
        <f t="shared" si="1"/>
        <v>0.30000000000000004</v>
      </c>
      <c r="N29" s="193">
        <f t="shared" si="2"/>
        <v>0</v>
      </c>
      <c r="O29" s="193">
        <f t="shared" si="2"/>
        <v>0</v>
      </c>
      <c r="P29" s="193">
        <f t="shared" si="2"/>
        <v>0</v>
      </c>
      <c r="Q29" s="193">
        <f t="shared" si="2"/>
        <v>0</v>
      </c>
      <c r="R29" s="193">
        <f t="shared" si="2"/>
        <v>0</v>
      </c>
      <c r="S29" s="179"/>
    </row>
    <row r="30" spans="1:19" ht="14.25" customHeight="1" x14ac:dyDescent="0.25">
      <c r="C30" s="255"/>
      <c r="D30" s="255"/>
      <c r="E30" s="177"/>
      <c r="F30" s="177"/>
      <c r="G30" s="178"/>
      <c r="H30" s="206">
        <f t="shared" si="1"/>
        <v>0.30000000000000004</v>
      </c>
      <c r="I30" s="206">
        <f t="shared" si="1"/>
        <v>0.57000000000000006</v>
      </c>
      <c r="J30" s="206">
        <f t="shared" si="1"/>
        <v>0.65999999999999992</v>
      </c>
      <c r="K30" s="206">
        <f t="shared" si="1"/>
        <v>0.5</v>
      </c>
      <c r="L30" s="206">
        <f t="shared" si="1"/>
        <v>0.4</v>
      </c>
      <c r="N30" s="193">
        <f t="shared" si="2"/>
        <v>0</v>
      </c>
      <c r="O30" s="193">
        <f t="shared" si="2"/>
        <v>0</v>
      </c>
      <c r="P30" s="193">
        <f t="shared" si="2"/>
        <v>0</v>
      </c>
      <c r="Q30" s="193">
        <f t="shared" si="2"/>
        <v>0</v>
      </c>
      <c r="R30" s="193">
        <f t="shared" si="2"/>
        <v>0</v>
      </c>
      <c r="S30" s="179"/>
    </row>
    <row r="31" spans="1:19" ht="15" customHeight="1" thickBot="1" x14ac:dyDescent="0.3">
      <c r="C31" s="255"/>
      <c r="D31" s="255"/>
      <c r="E31" s="177"/>
      <c r="F31" s="177"/>
      <c r="G31" s="178"/>
      <c r="H31" s="207">
        <f t="shared" si="1"/>
        <v>0.9</v>
      </c>
      <c r="I31" s="207">
        <f t="shared" si="1"/>
        <v>0.9</v>
      </c>
      <c r="J31" s="207">
        <f t="shared" si="1"/>
        <v>0.44999999999999996</v>
      </c>
      <c r="K31" s="207">
        <f t="shared" si="1"/>
        <v>0.5</v>
      </c>
      <c r="L31" s="207">
        <f t="shared" si="1"/>
        <v>0.75</v>
      </c>
      <c r="N31" s="199">
        <f t="shared" si="2"/>
        <v>0</v>
      </c>
      <c r="O31" s="199">
        <f t="shared" si="2"/>
        <v>0</v>
      </c>
      <c r="P31" s="199">
        <f t="shared" si="2"/>
        <v>0</v>
      </c>
      <c r="Q31" s="199">
        <f t="shared" si="2"/>
        <v>0</v>
      </c>
      <c r="R31" s="199">
        <f t="shared" si="2"/>
        <v>0</v>
      </c>
      <c r="S31" s="179"/>
    </row>
    <row r="32" spans="1:19" s="2" customFormat="1" ht="15" thickBot="1" x14ac:dyDescent="0.3">
      <c r="D32" s="177"/>
      <c r="E32" s="177"/>
      <c r="F32" s="177"/>
      <c r="G32" s="178"/>
      <c r="H32" s="204"/>
      <c r="I32" s="204"/>
      <c r="J32" s="204"/>
      <c r="K32" s="204"/>
      <c r="L32" s="204"/>
      <c r="S32" s="179"/>
    </row>
    <row r="33" spans="1:58" s="180" customFormat="1" ht="21" thickBot="1" x14ac:dyDescent="0.3">
      <c r="C33" s="2"/>
      <c r="D33" s="177"/>
      <c r="E33" s="177"/>
      <c r="F33" s="177"/>
      <c r="G33" s="178"/>
      <c r="H33" s="257"/>
      <c r="I33" s="257"/>
      <c r="J33" s="257"/>
      <c r="K33" s="257"/>
      <c r="L33" s="257"/>
      <c r="M33" s="2"/>
      <c r="N33" s="256" t="s">
        <v>94</v>
      </c>
      <c r="O33" s="256"/>
      <c r="P33" s="256"/>
      <c r="Q33" s="256"/>
      <c r="R33" s="256"/>
      <c r="S33" s="179"/>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row>
    <row r="34" spans="1:58" s="2" customFormat="1" ht="15" thickBot="1" x14ac:dyDescent="0.3">
      <c r="D34" s="177"/>
      <c r="E34" s="177"/>
      <c r="F34" s="177"/>
      <c r="G34" s="178"/>
      <c r="H34" s="204"/>
      <c r="I34" s="204"/>
      <c r="J34" s="204"/>
      <c r="K34" s="204"/>
      <c r="L34" s="204"/>
      <c r="S34" s="179"/>
    </row>
    <row r="35" spans="1:58" ht="24" customHeight="1" thickBot="1" x14ac:dyDescent="0.3">
      <c r="D35" s="177"/>
      <c r="E35" s="177"/>
      <c r="F35" s="177"/>
      <c r="G35" s="178"/>
      <c r="H35" s="208"/>
      <c r="I35" s="208"/>
      <c r="J35" s="208"/>
      <c r="K35" s="208"/>
      <c r="L35" s="208"/>
      <c r="N35" s="184" t="str">
        <f>H9</f>
        <v>Inschrijving A</v>
      </c>
      <c r="O35" s="184" t="str">
        <f>I9</f>
        <v>Inschrijving B</v>
      </c>
      <c r="P35" s="184" t="str">
        <f>J9</f>
        <v>Inschrijving C</v>
      </c>
      <c r="Q35" s="184" t="str">
        <f>K9</f>
        <v>Inschrijving D</v>
      </c>
      <c r="R35" s="184" t="str">
        <f>L9</f>
        <v>Inschrijving E</v>
      </c>
      <c r="S35" s="179"/>
    </row>
    <row r="36" spans="1:58" ht="14.25" x14ac:dyDescent="0.25">
      <c r="D36" s="177"/>
      <c r="E36" s="177"/>
      <c r="F36" s="177"/>
      <c r="G36" s="178"/>
      <c r="H36" s="209"/>
      <c r="I36" s="209"/>
      <c r="J36" s="209"/>
      <c r="K36" s="209"/>
      <c r="L36" s="209"/>
      <c r="N36" s="193">
        <f t="shared" ref="N36:R39" si="3">N19+N28</f>
        <v>15</v>
      </c>
      <c r="O36" s="193">
        <f t="shared" si="3"/>
        <v>0</v>
      </c>
      <c r="P36" s="193">
        <f t="shared" si="3"/>
        <v>0</v>
      </c>
      <c r="Q36" s="193">
        <f t="shared" si="3"/>
        <v>0</v>
      </c>
      <c r="R36" s="193">
        <f t="shared" si="3"/>
        <v>0</v>
      </c>
      <c r="S36" s="179"/>
    </row>
    <row r="37" spans="1:58" ht="14.25" x14ac:dyDescent="0.25">
      <c r="D37" s="177"/>
      <c r="E37" s="177"/>
      <c r="F37" s="177"/>
      <c r="G37" s="178"/>
      <c r="H37" s="209"/>
      <c r="I37" s="209"/>
      <c r="J37" s="209"/>
      <c r="K37" s="209"/>
      <c r="L37" s="209"/>
      <c r="N37" s="193">
        <f t="shared" si="3"/>
        <v>0</v>
      </c>
      <c r="O37" s="193">
        <f t="shared" si="3"/>
        <v>0</v>
      </c>
      <c r="P37" s="193">
        <f t="shared" si="3"/>
        <v>0</v>
      </c>
      <c r="Q37" s="193">
        <f t="shared" si="3"/>
        <v>0</v>
      </c>
      <c r="R37" s="193">
        <f t="shared" si="3"/>
        <v>0</v>
      </c>
      <c r="S37" s="179"/>
    </row>
    <row r="38" spans="1:58" ht="14.25" x14ac:dyDescent="0.25">
      <c r="D38" s="177"/>
      <c r="E38" s="177"/>
      <c r="F38" s="177"/>
      <c r="G38" s="178"/>
      <c r="H38" s="209"/>
      <c r="I38" s="209"/>
      <c r="J38" s="209"/>
      <c r="K38" s="209"/>
      <c r="L38" s="209"/>
      <c r="N38" s="193">
        <f t="shared" si="3"/>
        <v>0</v>
      </c>
      <c r="O38" s="193">
        <f t="shared" si="3"/>
        <v>0</v>
      </c>
      <c r="P38" s="193">
        <f t="shared" si="3"/>
        <v>0</v>
      </c>
      <c r="Q38" s="193">
        <f t="shared" si="3"/>
        <v>0</v>
      </c>
      <c r="R38" s="193">
        <f t="shared" si="3"/>
        <v>0</v>
      </c>
      <c r="S38" s="179"/>
    </row>
    <row r="39" spans="1:58" ht="15" thickBot="1" x14ac:dyDescent="0.3">
      <c r="A39" s="180"/>
      <c r="B39" s="180"/>
      <c r="D39" s="177"/>
      <c r="E39" s="177"/>
      <c r="F39" s="177"/>
      <c r="G39" s="178"/>
      <c r="H39" s="209"/>
      <c r="I39" s="209"/>
      <c r="J39" s="209"/>
      <c r="K39" s="209"/>
      <c r="L39" s="209"/>
      <c r="N39" s="199">
        <f t="shared" si="3"/>
        <v>0</v>
      </c>
      <c r="O39" s="199">
        <f t="shared" si="3"/>
        <v>0</v>
      </c>
      <c r="P39" s="199">
        <f t="shared" si="3"/>
        <v>0</v>
      </c>
      <c r="Q39" s="199">
        <f t="shared" si="3"/>
        <v>0</v>
      </c>
      <c r="R39" s="199">
        <f t="shared" si="3"/>
        <v>0</v>
      </c>
      <c r="S39" s="179"/>
    </row>
    <row r="40" spans="1:58" s="2" customFormat="1" x14ac:dyDescent="0.25">
      <c r="G40" s="210"/>
      <c r="S40" s="179"/>
    </row>
    <row r="41" spans="1:58" s="2" customFormat="1" ht="1.5" customHeight="1" thickBot="1" x14ac:dyDescent="0.3">
      <c r="C41" s="257"/>
      <c r="D41" s="257"/>
      <c r="E41" s="257"/>
      <c r="F41" s="211"/>
      <c r="G41" s="212"/>
      <c r="H41" s="213"/>
      <c r="I41" s="213"/>
      <c r="J41" s="213"/>
      <c r="K41" s="213"/>
      <c r="L41" s="213"/>
      <c r="M41" s="214"/>
      <c r="N41" s="214"/>
      <c r="O41" s="214"/>
      <c r="P41" s="214"/>
      <c r="Q41" s="214"/>
      <c r="R41" s="214"/>
      <c r="S41" s="215"/>
    </row>
    <row r="42" spans="1:58" s="2" customFormat="1" ht="15" x14ac:dyDescent="0.25">
      <c r="C42" s="257"/>
      <c r="D42" s="257"/>
      <c r="E42" s="257"/>
      <c r="F42" s="211"/>
      <c r="H42" s="216"/>
      <c r="I42" s="216"/>
      <c r="J42" s="216"/>
      <c r="K42" s="216"/>
      <c r="L42" s="216"/>
    </row>
    <row r="43" spans="1:58" s="2" customFormat="1" ht="15" x14ac:dyDescent="0.25">
      <c r="C43" s="257"/>
      <c r="D43" s="257"/>
      <c r="E43" s="257"/>
      <c r="F43" s="211"/>
      <c r="H43" s="216"/>
      <c r="I43" s="216"/>
      <c r="J43" s="216"/>
      <c r="K43" s="216"/>
      <c r="L43" s="216"/>
    </row>
    <row r="44" spans="1:58" s="2" customFormat="1" ht="15" x14ac:dyDescent="0.25">
      <c r="C44" s="257"/>
      <c r="D44" s="257"/>
      <c r="E44" s="257"/>
      <c r="F44" s="211"/>
      <c r="H44" s="216"/>
      <c r="I44" s="216"/>
      <c r="J44" s="216"/>
      <c r="K44" s="216"/>
      <c r="L44" s="216"/>
    </row>
    <row r="45" spans="1:58" s="2" customFormat="1" x14ac:dyDescent="0.25"/>
    <row r="46" spans="1:58" s="2" customFormat="1" ht="18.75" x14ac:dyDescent="0.25">
      <c r="C46" s="217"/>
      <c r="J46" s="216"/>
      <c r="K46" s="218"/>
      <c r="L46" s="216"/>
    </row>
    <row r="47" spans="1:58" s="2" customFormat="1" x14ac:dyDescent="0.25"/>
    <row r="48" spans="1:5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sheetData>
  <mergeCells count="12">
    <mergeCell ref="C41:E44"/>
    <mergeCell ref="H7:L7"/>
    <mergeCell ref="N7:R7"/>
    <mergeCell ref="C10:C14"/>
    <mergeCell ref="C16:D22"/>
    <mergeCell ref="H16:L16"/>
    <mergeCell ref="N16:R16"/>
    <mergeCell ref="C25:D31"/>
    <mergeCell ref="H25:L25"/>
    <mergeCell ref="N25:R25"/>
    <mergeCell ref="H33:L33"/>
    <mergeCell ref="N33:R33"/>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Inleiding</vt:lpstr>
      <vt:lpstr>Uitleg_Gunnen_op_Waarde</vt:lpstr>
      <vt:lpstr>Simulatiemodel_GoW</vt:lpstr>
      <vt:lpstr>Beoordelingssheet_criterium</vt:lpstr>
      <vt:lpstr>als</vt:lpstr>
      <vt:lpstr>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 Slagboom (DMO)</dc:creator>
  <cp:lastModifiedBy>Scheerder, R.W.A. (Ruud)</cp:lastModifiedBy>
  <cp:lastPrinted>2019-01-03T21:32:13Z</cp:lastPrinted>
  <dcterms:created xsi:type="dcterms:W3CDTF">2010-08-03T11:22:15Z</dcterms:created>
  <dcterms:modified xsi:type="dcterms:W3CDTF">2019-02-26T18:35:22Z</dcterms:modified>
</cp:coreProperties>
</file>